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0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<sst xmlns="http://schemas.openxmlformats.org/spreadsheetml/2006/main" count="175" uniqueCount="107">
  <si>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</si>
  <si>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</si>
  <si>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</si>
  <si>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</si>
  <si>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</si>
  <si>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</si>
  <si>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</si>
  <si>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</si>
  <si>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</si>
  <si>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</si>
  <si>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</si>
  <si>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</si>
  <si>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</si>
  <si>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</si>
  <si>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</si>
  <si>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</si>
  <si>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</si>
  <si>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</si>
  <si>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</si>
  <si>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</si>
  <si>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</si>
  <si>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</si>
  <si>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</si>
  <si>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</si>
  <si>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</si>
  <si>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</si>
  <si>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</si>
  <si>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</si>
  <si>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</si>
  <si>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</si>
  <si>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</si>
  <si>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</si>
  <si>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</si>
  <si>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</si>
  <si>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</si>
  <si>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</si>
  <si>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県立能代西高等学校</t>
  </si>
  <si>
    <t>県立能代工業高等学校</t>
  </si>
  <si>
    <t>県立二ツ井高等学校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</si>
  <si>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</si>
  <si>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</si>
  <si>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</si>
  <si>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</si>
  <si>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</si>
  <si>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</si>
  <si>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</si>
  <si>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</si>
  <si>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</si>
  <si>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能代西</t>
  </si>
  <si>
    <t>能代工</t>
  </si>
  <si>
    <t>二ツ井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</si>
  <si>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</si>
  <si>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</si>
  <si>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</si>
  <si>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</si>
  <si>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</si>
  <si>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</si>
  <si>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</si>
  <si>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</si>
  <si>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</si>
  <si>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</si>
  <si>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</si>
  <si>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</si>
  <si>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</si>
  <si>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</si>
  <si>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</si>
  <si>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400m</t>
  </si>
  <si>
    <t>性別→</t>
  </si>
  <si>
    <t>参加料</t>
  </si>
  <si>
    <t>110mH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</si>
  <si>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</si>
  <si>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</si>
  <si>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</si>
  <si>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</si>
  <si>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</si>
  <si>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</si>
  <si>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</si>
  <si>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</si>
  <si>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</si>
  <si>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</si>
  <si>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400mH</t>
  </si>
  <si>
    <t>棒高跳</t>
  </si>
  <si>
    <t>三段跳</t>
  </si>
  <si>
    <t>性別</t>
  </si>
  <si>
    <t>男子やり投</t>
  </si>
  <si>
    <t>男子ﾊﾝﾏｰ投</t>
  </si>
  <si>
    <t>男子円盤投</t>
  </si>
  <si>
    <t>男子砲丸投</t>
  </si>
  <si>
    <t>男子三段跳</t>
  </si>
  <si>
    <t>男子走幅跳</t>
  </si>
  <si>
    <t>男子棒高跳</t>
  </si>
  <si>
    <t>男子400mH</t>
  </si>
  <si>
    <t>男子110mH</t>
  </si>
  <si>
    <t>大館北秋田陸上競技チャレンジ記録会申込一覧表(一般・高校男子)</t>
  </si>
  <si>
    <t>走高跳</t>
  </si>
  <si>
    <t>男子走高跳</t>
  </si>
  <si>
    <t>男子400m</t>
  </si>
  <si>
    <t>男子400mR</t>
  </si>
  <si>
    <t>400mR</t>
  </si>
  <si>
    <t>400mR</t>
  </si>
  <si>
    <t>400mH</t>
  </si>
  <si>
    <t>400m</t>
  </si>
  <si>
    <t>100mH</t>
  </si>
  <si>
    <t>大館 太郎</t>
  </si>
  <si>
    <t>ｵｵﾀﾞﾃ ﾀﾛｳ</t>
  </si>
  <si>
    <t>大館鳳鳴</t>
  </si>
  <si>
    <t>←記入例を参考に入力お願いします。姓と名の間は半角です。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</si>
</sst>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3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33" borderId="47" xfId="0" applyFont="1" applyFill="1" applyBorder="1" applyAlignment="1" applyProtection="1">
      <alignment horizontal="center" vertical="center"/>
      <protection locked="0"/>
    </xf>
    <xf numFmtId="0" fontId="50" fillId="33" borderId="43" xfId="0" applyFont="1" applyFill="1" applyBorder="1" applyAlignment="1" applyProtection="1">
      <alignment horizontal="center" vertical="center"/>
      <protection locked="0"/>
    </xf>
    <xf numFmtId="0" fontId="50" fillId="33" borderId="44" xfId="0" applyFont="1" applyFill="1" applyBorder="1" applyAlignment="1" applyProtection="1">
      <alignment horizontal="center" vertical="center"/>
      <protection locked="0"/>
    </xf>
    <xf numFmtId="0" fontId="50" fillId="0" borderId="48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49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33" borderId="39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39" xfId="0" applyFont="1" applyBorder="1" applyAlignment="1">
      <alignment horizontal="center" vertical="center"/>
    </xf>
    <xf numFmtId="0" fontId="50" fillId="0" borderId="39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51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46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55</v>
      </c>
      <c r="B1" s="16" t="s">
        <v>56</v>
      </c>
      <c r="C1" s="16" t="s">
        <v>57</v>
      </c>
      <c r="D1" s="16" t="s">
        <v>58</v>
      </c>
      <c r="E1" s="16" t="s">
        <v>59</v>
      </c>
    </row>
    <row r="2" spans="1:6" ht="13.5">
      <c r="A2" s="31">
        <v>2701</v>
      </c>
      <c r="B2" s="31" t="s">
        <v>103</v>
      </c>
      <c r="C2" s="31" t="s">
        <v>104</v>
      </c>
      <c r="D2" s="31">
        <v>3</v>
      </c>
      <c r="E2" s="31" t="s">
        <v>105</v>
      </c>
      <c r="F2" s="10" t="s">
        <v>106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F12">
      <selection activeCell="Z15" sqref="Z15:AH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6" t="s">
        <v>18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58"/>
      <c r="M3" s="158"/>
      <c r="N3" s="158"/>
      <c r="O3" s="158"/>
      <c r="P3" s="158"/>
      <c r="Q3" s="158"/>
      <c r="R3" s="158"/>
      <c r="S3" s="158"/>
      <c r="T3" s="160" t="s">
        <v>9</v>
      </c>
      <c r="U3" s="160"/>
      <c r="V3" s="160"/>
      <c r="W3" s="161">
        <f>IF(K3="","",VLOOKUP(K3,$AZ$13:$BB$70,2,FALSE))</f>
      </c>
      <c r="X3" s="161"/>
      <c r="Y3" s="161"/>
      <c r="Z3" s="161"/>
      <c r="AA3" s="163">
        <f>IF(K3="","",VLOOKUP(K3,$AZ$13:$BB$70,3,FALSE))</f>
      </c>
      <c r="AB3" s="164"/>
      <c r="AC3" s="167"/>
      <c r="AD3" s="168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1"/>
      <c r="B4" s="93"/>
      <c r="C4" s="93"/>
      <c r="D4" s="93"/>
      <c r="E4" s="93"/>
      <c r="F4" s="93"/>
      <c r="G4" s="93"/>
      <c r="H4" s="93"/>
      <c r="I4" s="93"/>
      <c r="J4" s="93"/>
      <c r="K4" s="159"/>
      <c r="L4" s="159"/>
      <c r="M4" s="159"/>
      <c r="N4" s="159"/>
      <c r="O4" s="159"/>
      <c r="P4" s="159"/>
      <c r="Q4" s="159"/>
      <c r="R4" s="159"/>
      <c r="S4" s="159"/>
      <c r="T4" s="81"/>
      <c r="U4" s="81"/>
      <c r="V4" s="81"/>
      <c r="W4" s="162"/>
      <c r="X4" s="162"/>
      <c r="Y4" s="162"/>
      <c r="Z4" s="162"/>
      <c r="AA4" s="165"/>
      <c r="AB4" s="166"/>
      <c r="AC4" s="62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1" t="s">
        <v>19</v>
      </c>
      <c r="B5" s="93"/>
      <c r="C5" s="93"/>
      <c r="D5" s="93"/>
      <c r="E5" s="93"/>
      <c r="F5" s="93"/>
      <c r="G5" s="93"/>
      <c r="H5" s="93"/>
      <c r="I5" s="93"/>
      <c r="J5" s="93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81" t="s">
        <v>10</v>
      </c>
      <c r="AB5" s="81"/>
      <c r="AC5" s="143"/>
      <c r="AD5" s="143"/>
      <c r="AE5" s="88"/>
      <c r="AF5" s="145"/>
      <c r="AG5" s="146"/>
      <c r="AH5" s="146"/>
      <c r="AI5" s="146"/>
      <c r="AJ5" s="146"/>
      <c r="AK5" s="146"/>
      <c r="AL5" s="146"/>
      <c r="AM5" s="146"/>
      <c r="AN5" s="146"/>
      <c r="AO5" s="146"/>
      <c r="AP5" s="14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1"/>
      <c r="B6" s="93"/>
      <c r="C6" s="93"/>
      <c r="D6" s="93"/>
      <c r="E6" s="93"/>
      <c r="F6" s="93"/>
      <c r="G6" s="93"/>
      <c r="H6" s="93"/>
      <c r="I6" s="93"/>
      <c r="J6" s="93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81"/>
      <c r="AB6" s="81"/>
      <c r="AC6" s="81"/>
      <c r="AD6" s="81"/>
      <c r="AE6" s="144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26</v>
      </c>
    </row>
    <row r="7" spans="1:42" ht="10.5" customHeight="1">
      <c r="A7" s="141" t="s">
        <v>20</v>
      </c>
      <c r="B7" s="93"/>
      <c r="C7" s="93"/>
      <c r="D7" s="93"/>
      <c r="E7" s="93"/>
      <c r="F7" s="93"/>
      <c r="G7" s="93"/>
      <c r="H7" s="93"/>
      <c r="I7" s="93"/>
      <c r="J7" s="93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2" t="s">
        <v>25</v>
      </c>
      <c r="AB7" s="81"/>
      <c r="AC7" s="81"/>
      <c r="AD7" s="81"/>
      <c r="AE7" s="144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3"/>
      <c r="AB8" s="153"/>
      <c r="AC8" s="153"/>
      <c r="AD8" s="153"/>
      <c r="AE8" s="154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32" t="s">
        <v>68</v>
      </c>
      <c r="AE9" s="132"/>
      <c r="AF9" s="132"/>
      <c r="AK9" s="34" t="s">
        <v>76</v>
      </c>
      <c r="AL9" s="34"/>
      <c r="AM9" s="34"/>
      <c r="AN9" s="34"/>
      <c r="AZ9" s="15" t="s">
        <v>65</v>
      </c>
    </row>
    <row r="10" spans="20:42" ht="10.5" customHeight="1">
      <c r="T10" s="133" t="s">
        <v>11</v>
      </c>
      <c r="U10" s="133"/>
      <c r="V10" s="133"/>
      <c r="W10" s="133"/>
      <c r="X10" s="133"/>
      <c r="Y10" s="134">
        <f>COUNT(AJ15:AJ95)</f>
        <v>0</v>
      </c>
      <c r="Z10" s="135"/>
      <c r="AA10" s="136"/>
      <c r="AB10" s="133" t="s">
        <v>13</v>
      </c>
      <c r="AC10" s="133"/>
      <c r="AD10" s="140">
        <v>200</v>
      </c>
      <c r="AE10" s="140"/>
      <c r="AF10" s="140"/>
      <c r="AG10" s="133" t="s">
        <v>14</v>
      </c>
      <c r="AH10" s="133"/>
      <c r="AI10" s="124" t="s">
        <v>15</v>
      </c>
      <c r="AJ10" s="124"/>
      <c r="AK10" s="125">
        <f>Y10*AD10</f>
        <v>0</v>
      </c>
      <c r="AL10" s="126"/>
      <c r="AM10" s="126"/>
      <c r="AN10" s="127"/>
      <c r="AO10" s="131" t="s">
        <v>14</v>
      </c>
      <c r="AP10" s="131"/>
    </row>
    <row r="11" spans="20:57" ht="10.5" customHeight="1" thickBot="1">
      <c r="T11" s="133"/>
      <c r="U11" s="133"/>
      <c r="V11" s="133"/>
      <c r="W11" s="133"/>
      <c r="X11" s="133"/>
      <c r="Y11" s="137"/>
      <c r="Z11" s="138"/>
      <c r="AA11" s="139"/>
      <c r="AB11" s="133"/>
      <c r="AC11" s="133"/>
      <c r="AD11" s="140"/>
      <c r="AE11" s="140"/>
      <c r="AF11" s="140"/>
      <c r="AG11" s="133"/>
      <c r="AH11" s="133"/>
      <c r="AI11" s="124"/>
      <c r="AJ11" s="124"/>
      <c r="AK11" s="128"/>
      <c r="AL11" s="129"/>
      <c r="AM11" s="129"/>
      <c r="AN11" s="130"/>
      <c r="AO11" s="131"/>
      <c r="AP11" s="131"/>
      <c r="AZ11" s="13" t="s">
        <v>54</v>
      </c>
      <c r="BA11" s="13" t="s">
        <v>52</v>
      </c>
      <c r="BB11" s="13" t="s">
        <v>53</v>
      </c>
      <c r="BE11" s="13" t="s">
        <v>60</v>
      </c>
    </row>
    <row r="12" spans="52:61" ht="10.5" customHeight="1" thickBot="1">
      <c r="AZ12" s="17"/>
      <c r="BA12" s="17"/>
      <c r="BB12" s="17"/>
      <c r="BC12" s="17"/>
      <c r="BD12" s="17" t="s">
        <v>67</v>
      </c>
      <c r="BE12" s="18"/>
      <c r="BF12" s="18" t="s">
        <v>16</v>
      </c>
      <c r="BG12" s="18" t="s">
        <v>17</v>
      </c>
      <c r="BH12" s="18"/>
      <c r="BI12" s="18"/>
    </row>
    <row r="13" spans="1:61" ht="10.5" customHeight="1">
      <c r="A13" s="121"/>
      <c r="B13" s="119"/>
      <c r="C13" s="119" t="s">
        <v>7</v>
      </c>
      <c r="D13" s="119"/>
      <c r="E13" s="119"/>
      <c r="F13" s="119" t="s">
        <v>0</v>
      </c>
      <c r="G13" s="119"/>
      <c r="H13" s="119"/>
      <c r="I13" s="119"/>
      <c r="J13" s="119"/>
      <c r="K13" s="119" t="s">
        <v>1</v>
      </c>
      <c r="L13" s="119"/>
      <c r="M13" s="119"/>
      <c r="N13" s="119"/>
      <c r="O13" s="119"/>
      <c r="P13" s="119" t="s">
        <v>2</v>
      </c>
      <c r="Q13" s="119"/>
      <c r="R13" s="119"/>
      <c r="S13" s="119" t="s">
        <v>3</v>
      </c>
      <c r="T13" s="119"/>
      <c r="U13" s="119"/>
      <c r="V13" s="119"/>
      <c r="W13" s="119" t="s">
        <v>4</v>
      </c>
      <c r="X13" s="119"/>
      <c r="Y13" s="119"/>
      <c r="Z13" s="119"/>
      <c r="AA13" s="119"/>
      <c r="AB13" s="119"/>
      <c r="AC13" s="119"/>
      <c r="AD13" s="119"/>
      <c r="AE13" s="119" t="s">
        <v>8</v>
      </c>
      <c r="AF13" s="119"/>
      <c r="AG13" s="119"/>
      <c r="AH13" s="120"/>
      <c r="AL13" s="121" t="s">
        <v>6</v>
      </c>
      <c r="AM13" s="119"/>
      <c r="AN13" s="119"/>
      <c r="AO13" s="119" t="s">
        <v>11</v>
      </c>
      <c r="AP13" s="120"/>
      <c r="AR13" s="123"/>
      <c r="AS13" s="123"/>
      <c r="AT13" s="123"/>
      <c r="AZ13" s="17" t="s">
        <v>27</v>
      </c>
      <c r="BA13" s="17" t="s">
        <v>39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2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118"/>
      <c r="AL14" s="122"/>
      <c r="AM14" s="91"/>
      <c r="AN14" s="91"/>
      <c r="AO14" s="91"/>
      <c r="AP14" s="118"/>
      <c r="AR14" s="123"/>
      <c r="AS14" s="123"/>
      <c r="AT14" s="123"/>
      <c r="AZ14" s="17" t="s">
        <v>28</v>
      </c>
      <c r="BA14" s="17" t="s">
        <v>40</v>
      </c>
      <c r="BB14" s="17">
        <v>28</v>
      </c>
      <c r="BC14" s="17"/>
      <c r="BD14" s="17"/>
      <c r="BE14" s="17"/>
      <c r="BF14" s="17" t="s">
        <v>51</v>
      </c>
      <c r="BG14" s="17" t="s">
        <v>51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16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男子</v>
      </c>
      <c r="AJ15" s="2">
        <f>IF(COUNTIF($C$15:C15,C15)=1,ROW(A1),"")</f>
      </c>
      <c r="AL15" s="116" t="s">
        <v>12</v>
      </c>
      <c r="AM15" s="117"/>
      <c r="AN15" s="117"/>
      <c r="AO15" s="91">
        <f>COUNTIF($AI$15:$AI$95,AL15)</f>
        <v>0</v>
      </c>
      <c r="AP15" s="118"/>
      <c r="AR15" s="123"/>
      <c r="AS15" s="123"/>
      <c r="AT15" s="123"/>
      <c r="AZ15" s="17" t="s">
        <v>29</v>
      </c>
      <c r="BA15" s="17" t="s">
        <v>41</v>
      </c>
      <c r="BB15" s="17">
        <v>30</v>
      </c>
      <c r="BC15" s="17"/>
      <c r="BD15" s="17"/>
      <c r="BE15" s="17"/>
      <c r="BF15" s="17" t="s">
        <v>66</v>
      </c>
      <c r="BG15" s="17" t="s">
        <v>101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16"/>
      <c r="AM16" s="117"/>
      <c r="AN16" s="117"/>
      <c r="AO16" s="91"/>
      <c r="AP16" s="118"/>
      <c r="AZ16" s="17" t="s">
        <v>33</v>
      </c>
      <c r="BA16" s="17" t="s">
        <v>45</v>
      </c>
      <c r="BB16" s="17">
        <v>35</v>
      </c>
      <c r="BC16" s="17"/>
      <c r="BD16" s="17"/>
      <c r="BE16" s="17"/>
      <c r="BF16" s="17" t="s">
        <v>69</v>
      </c>
      <c r="BG16" s="17" t="s">
        <v>102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16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男子</v>
      </c>
      <c r="AJ17" s="2">
        <f>IF(COUNTIF($C$15:C17,C17)=1,ROW(A2),"")</f>
      </c>
      <c r="AL17" s="116" t="s">
        <v>96</v>
      </c>
      <c r="AM17" s="117"/>
      <c r="AN17" s="117"/>
      <c r="AO17" s="91">
        <f>COUNTIF($AI$15:$AI$95,AL17)</f>
        <v>0</v>
      </c>
      <c r="AP17" s="118"/>
      <c r="AZ17" s="17" t="s">
        <v>30</v>
      </c>
      <c r="BA17" s="17" t="s">
        <v>42</v>
      </c>
      <c r="BB17" s="17">
        <v>32</v>
      </c>
      <c r="BC17" s="17"/>
      <c r="BD17" s="17"/>
      <c r="BE17" s="17"/>
      <c r="BF17" s="17" t="s">
        <v>80</v>
      </c>
      <c r="BG17" s="17" t="s">
        <v>100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16"/>
      <c r="AM18" s="117"/>
      <c r="AN18" s="117"/>
      <c r="AO18" s="91"/>
      <c r="AP18" s="118"/>
      <c r="AZ18" s="17" t="s">
        <v>31</v>
      </c>
      <c r="BA18" s="17" t="s">
        <v>43</v>
      </c>
      <c r="BB18" s="17">
        <v>33</v>
      </c>
      <c r="BC18" s="17"/>
      <c r="BD18" s="17"/>
      <c r="BE18" s="17"/>
      <c r="BF18" s="17" t="s">
        <v>99</v>
      </c>
      <c r="BG18" s="17" t="s">
        <v>98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16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男子</v>
      </c>
      <c r="AJ19" s="2">
        <f>IF(COUNTIF($C$15:C19,C19)=1,ROW(A3),"")</f>
      </c>
      <c r="AL19" s="116" t="s">
        <v>92</v>
      </c>
      <c r="AM19" s="117"/>
      <c r="AN19" s="117"/>
      <c r="AO19" s="91">
        <f>COUNTIF($AI$15:$AI$95,AL19)</f>
        <v>0</v>
      </c>
      <c r="AP19" s="118"/>
      <c r="AZ19" s="17" t="s">
        <v>32</v>
      </c>
      <c r="BA19" s="17" t="s">
        <v>44</v>
      </c>
      <c r="BB19" s="17">
        <v>34</v>
      </c>
      <c r="BC19" s="17"/>
      <c r="BD19" s="17"/>
      <c r="BE19" s="17"/>
      <c r="BF19" s="17"/>
      <c r="BG19" s="17"/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16"/>
      <c r="AM20" s="117"/>
      <c r="AN20" s="117"/>
      <c r="AO20" s="91"/>
      <c r="AP20" s="118"/>
      <c r="AZ20" s="17" t="s">
        <v>34</v>
      </c>
      <c r="BA20" s="17" t="s">
        <v>46</v>
      </c>
      <c r="BB20" s="17">
        <v>39</v>
      </c>
      <c r="BC20" s="17"/>
      <c r="BD20" s="17"/>
      <c r="BE20" s="17"/>
      <c r="BF20" s="17"/>
      <c r="BG20" s="17"/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16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男子</v>
      </c>
      <c r="AJ21" s="2">
        <f>IF(COUNTIF($C$15:C21,C21)=1,ROW(A4),"")</f>
      </c>
      <c r="AL21" s="104" t="s">
        <v>91</v>
      </c>
      <c r="AM21" s="105"/>
      <c r="AN21" s="106"/>
      <c r="AO21" s="36">
        <f>COUNTIF($AI$15:$AI$95,AL21)</f>
        <v>0</v>
      </c>
      <c r="AP21" s="109"/>
      <c r="AZ21" s="17" t="s">
        <v>35</v>
      </c>
      <c r="BA21" s="17" t="s">
        <v>47</v>
      </c>
      <c r="BB21" s="17">
        <v>40</v>
      </c>
      <c r="BC21" s="17"/>
      <c r="BD21" s="17"/>
      <c r="BE21" s="17"/>
      <c r="BF21" s="17" t="s">
        <v>94</v>
      </c>
      <c r="BG21" s="17" t="s">
        <v>94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12"/>
      <c r="AM22" s="113"/>
      <c r="AN22" s="114"/>
      <c r="AO22" s="39"/>
      <c r="AP22" s="115"/>
      <c r="AZ22" s="17" t="s">
        <v>36</v>
      </c>
      <c r="BA22" s="17" t="s">
        <v>48</v>
      </c>
      <c r="BB22" s="17">
        <v>41</v>
      </c>
      <c r="BC22" s="17"/>
      <c r="BD22" s="17"/>
      <c r="BE22" s="17"/>
      <c r="BF22" s="17" t="s">
        <v>81</v>
      </c>
      <c r="BG22" s="17" t="s">
        <v>81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16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男子</v>
      </c>
      <c r="AJ23" s="2">
        <f>IF(COUNTIF($C$15:C23,C23)=1,ROW(A5),"")</f>
      </c>
      <c r="AL23" s="104" t="s">
        <v>97</v>
      </c>
      <c r="AM23" s="105"/>
      <c r="AN23" s="106"/>
      <c r="AO23" s="36">
        <f>COUNTIF($AI$15:$AI$95,AL23)</f>
        <v>0</v>
      </c>
      <c r="AP23" s="109"/>
      <c r="AZ23" s="17" t="s">
        <v>37</v>
      </c>
      <c r="BA23" s="17" t="s">
        <v>49</v>
      </c>
      <c r="BB23" s="17">
        <v>43</v>
      </c>
      <c r="BC23" s="17"/>
      <c r="BD23" s="17"/>
      <c r="BE23" s="17"/>
      <c r="BF23" s="17" t="s">
        <v>61</v>
      </c>
      <c r="BG23" s="17" t="s">
        <v>61</v>
      </c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12"/>
      <c r="AM24" s="113"/>
      <c r="AN24" s="114"/>
      <c r="AO24" s="39"/>
      <c r="AP24" s="115"/>
      <c r="AZ24" s="17" t="s">
        <v>38</v>
      </c>
      <c r="BA24" s="17" t="s">
        <v>50</v>
      </c>
      <c r="BB24" s="17">
        <v>44</v>
      </c>
      <c r="BC24" s="17"/>
      <c r="BD24" s="17"/>
      <c r="BE24" s="17"/>
      <c r="BF24" s="17" t="s">
        <v>82</v>
      </c>
      <c r="BG24" s="17" t="s">
        <v>82</v>
      </c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16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男子</v>
      </c>
      <c r="AJ25" s="2">
        <f>IF(COUNTIF($C$15:C25,C25)=1,ROW(A6),"")</f>
      </c>
      <c r="AL25" s="104"/>
      <c r="AM25" s="105"/>
      <c r="AN25" s="106"/>
      <c r="AO25" s="36">
        <f>COUNTIF($AI$15:$AI$95,AL25)</f>
        <v>0</v>
      </c>
      <c r="AP25" s="109"/>
      <c r="AZ25" s="17"/>
      <c r="BA25" s="17"/>
      <c r="BB25" s="17"/>
      <c r="BC25" s="17"/>
      <c r="BD25" s="17"/>
      <c r="BE25" s="17"/>
      <c r="BF25" s="17" t="s">
        <v>62</v>
      </c>
      <c r="BG25" s="17" t="s">
        <v>62</v>
      </c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12"/>
      <c r="AM26" s="113"/>
      <c r="AN26" s="114"/>
      <c r="AO26" s="39"/>
      <c r="AP26" s="115"/>
      <c r="AZ26" s="17"/>
      <c r="BA26" s="17"/>
      <c r="BB26" s="17"/>
      <c r="BC26" s="17"/>
      <c r="BD26" s="17"/>
      <c r="BE26" s="17"/>
      <c r="BF26" s="17" t="s">
        <v>63</v>
      </c>
      <c r="BG26" s="17" t="s">
        <v>63</v>
      </c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16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男子</v>
      </c>
      <c r="AJ27" s="2">
        <f>IF(COUNTIF($C$15:C27,C27)=1,ROW(A7),"")</f>
      </c>
      <c r="AL27" s="104"/>
      <c r="AM27" s="105"/>
      <c r="AN27" s="106"/>
      <c r="AO27" s="36">
        <f>COUNTIF($AI$15:$AI$95,AL27)</f>
        <v>0</v>
      </c>
      <c r="AP27" s="109"/>
      <c r="AZ27" s="17"/>
      <c r="BA27" s="17"/>
      <c r="BB27" s="17"/>
      <c r="BC27" s="17"/>
      <c r="BD27" s="17"/>
      <c r="BE27" s="17"/>
      <c r="BF27" s="17" t="s">
        <v>77</v>
      </c>
      <c r="BG27" s="17" t="s">
        <v>77</v>
      </c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12"/>
      <c r="AM28" s="113"/>
      <c r="AN28" s="114"/>
      <c r="AO28" s="39"/>
      <c r="AP28" s="115"/>
      <c r="AZ28" s="17"/>
      <c r="BA28" s="17"/>
      <c r="BB28" s="17"/>
      <c r="BC28" s="17"/>
      <c r="BD28" s="17"/>
      <c r="BE28" s="17"/>
      <c r="BF28" s="17" t="s">
        <v>64</v>
      </c>
      <c r="BG28" s="17" t="s">
        <v>64</v>
      </c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16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男子</v>
      </c>
      <c r="AJ29" s="2">
        <f>IF(COUNTIF($C$15:C29,C29)=1,ROW(A8),"")</f>
      </c>
      <c r="AL29" s="104" t="s">
        <v>95</v>
      </c>
      <c r="AM29" s="105"/>
      <c r="AN29" s="106"/>
      <c r="AO29" s="36">
        <f>COUNTIF($AI$15:$AI$95,AL29)</f>
        <v>0</v>
      </c>
      <c r="AP29" s="109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12"/>
      <c r="AM30" s="113"/>
      <c r="AN30" s="114"/>
      <c r="AO30" s="39"/>
      <c r="AP30" s="115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16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男子</v>
      </c>
      <c r="AJ31" s="2">
        <f>IF(COUNTIF($C$15:C31,C31)=1,ROW(A9),"")</f>
      </c>
      <c r="AL31" s="104" t="s">
        <v>90</v>
      </c>
      <c r="AM31" s="105"/>
      <c r="AN31" s="106"/>
      <c r="AO31" s="36">
        <f>COUNTIF($AI$15:$AI$95,AL31)</f>
        <v>0</v>
      </c>
      <c r="AP31" s="109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12"/>
      <c r="AM32" s="113"/>
      <c r="AN32" s="114"/>
      <c r="AO32" s="39"/>
      <c r="AP32" s="115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16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男子</v>
      </c>
      <c r="AJ33" s="2">
        <f>IF(COUNTIF($C$15:C33,C33)=1,ROW(A10),"")</f>
      </c>
      <c r="AL33" s="104" t="s">
        <v>89</v>
      </c>
      <c r="AM33" s="105"/>
      <c r="AN33" s="106"/>
      <c r="AO33" s="36">
        <f>COUNTIF($AI$15:$AI$95,AL33)</f>
        <v>0</v>
      </c>
      <c r="AP33" s="109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12"/>
      <c r="AM34" s="113"/>
      <c r="AN34" s="114"/>
      <c r="AO34" s="39"/>
      <c r="AP34" s="11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16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男子</v>
      </c>
      <c r="AJ35" s="2">
        <f>IF(COUNTIF($C$15:C35,C35)=1,ROW(A11),"")</f>
      </c>
      <c r="AL35" s="104" t="s">
        <v>88</v>
      </c>
      <c r="AM35" s="105"/>
      <c r="AN35" s="106"/>
      <c r="AO35" s="36">
        <f>COUNTIF($AI$15:$AI$95,AL35)</f>
        <v>0</v>
      </c>
      <c r="AP35" s="109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112"/>
      <c r="AM36" s="113"/>
      <c r="AN36" s="114"/>
      <c r="AO36" s="39"/>
      <c r="AP36" s="11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16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男子</v>
      </c>
      <c r="AJ37" s="2">
        <f>IF(COUNTIF($C$15:C37,C37)=1,ROW(A12),"")</f>
      </c>
      <c r="AL37" s="104" t="s">
        <v>87</v>
      </c>
      <c r="AM37" s="105"/>
      <c r="AN37" s="106"/>
      <c r="AO37" s="36">
        <f>COUNTIF($AI$15:$AI$95,AL37)</f>
        <v>0</v>
      </c>
      <c r="AP37" s="109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112"/>
      <c r="AM38" s="113"/>
      <c r="AN38" s="114"/>
      <c r="AO38" s="39"/>
      <c r="AP38" s="11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16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男子</v>
      </c>
      <c r="AJ39" s="2">
        <f>IF(COUNTIF($C$15:C39,C39)=1,ROW(A13),"")</f>
      </c>
      <c r="AL39" s="104" t="s">
        <v>86</v>
      </c>
      <c r="AM39" s="105"/>
      <c r="AN39" s="106"/>
      <c r="AO39" s="36">
        <f>COUNTIF($AI$15:$AI$95,AL39)</f>
        <v>0</v>
      </c>
      <c r="AP39" s="109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112"/>
      <c r="AM40" s="113"/>
      <c r="AN40" s="114"/>
      <c r="AO40" s="39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16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男子</v>
      </c>
      <c r="AJ41" s="2">
        <f>IF(COUNTIF($C$15:C41,C41)=1,ROW(A14),"")</f>
      </c>
      <c r="AL41" s="104" t="s">
        <v>85</v>
      </c>
      <c r="AM41" s="105"/>
      <c r="AN41" s="106"/>
      <c r="AO41" s="36">
        <f>COUNTIF($AI$15:$AI$95,AL41)</f>
        <v>0</v>
      </c>
      <c r="AP41" s="109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107"/>
      <c r="AM42" s="35"/>
      <c r="AN42" s="108"/>
      <c r="AO42" s="110"/>
      <c r="AP42" s="111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16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男子</v>
      </c>
      <c r="AJ43" s="2">
        <f>IF(COUNTIF($C$15:C43,C43)=1,ROW(A15),"")</f>
      </c>
      <c r="AL43" s="96" t="s">
        <v>84</v>
      </c>
      <c r="AM43" s="97"/>
      <c r="AN43" s="97"/>
      <c r="AO43" s="100">
        <f>COUNTIF($AI$15:$AI$95,AL43)</f>
        <v>0</v>
      </c>
      <c r="AP43" s="10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98"/>
      <c r="AM44" s="99"/>
      <c r="AN44" s="99"/>
      <c r="AO44" s="102"/>
      <c r="AP44" s="103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16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男子</v>
      </c>
      <c r="AJ45" s="2">
        <f>IF(COUNTIF($C$15:C45,C45)=1,ROW(A16),"")</f>
      </c>
      <c r="AL45" s="35"/>
      <c r="AM45" s="35"/>
      <c r="AN45" s="35"/>
      <c r="AO45" s="95"/>
      <c r="AP45" s="9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35"/>
      <c r="AM46" s="35"/>
      <c r="AN46" s="35"/>
      <c r="AO46" s="95"/>
      <c r="AP46" s="9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16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男子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16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男子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男子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16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男子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16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男子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16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男子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16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男子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16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男子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16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男子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16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男子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16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男子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16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男子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16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男子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16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男子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16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男子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16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男子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16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男子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16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男子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16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男子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16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男子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42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</row>
    <row r="87" spans="1:42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16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男子</v>
      </c>
      <c r="AJ87" s="2">
        <f>IF(COUNTIF($C$15:C87,C87)=1,ROW(A37),"")</f>
      </c>
      <c r="AL87" s="35"/>
      <c r="AM87" s="35"/>
      <c r="AN87" s="35"/>
      <c r="AO87" s="35"/>
      <c r="AP87" s="35"/>
    </row>
    <row r="88" spans="1:42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</row>
    <row r="89" spans="1:42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16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男子</v>
      </c>
      <c r="AJ89" s="2">
        <f>IF(COUNTIF($C$15:C89,C89)=1,ROW(A38),"")</f>
      </c>
      <c r="AL89" s="35"/>
      <c r="AM89" s="35"/>
      <c r="AN89" s="35"/>
      <c r="AO89" s="35"/>
      <c r="AP89" s="35"/>
    </row>
    <row r="90" spans="1:42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</row>
    <row r="91" spans="1:42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16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男子</v>
      </c>
      <c r="AJ91" s="2">
        <f>IF(COUNTIF($C$15:C91,C91)=1,ROW(A39),"")</f>
      </c>
      <c r="AL91" s="35"/>
      <c r="AM91" s="35"/>
      <c r="AN91" s="35"/>
      <c r="AO91" s="35"/>
      <c r="AP91" s="35"/>
    </row>
    <row r="92" spans="1:42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16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男子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4" s="23" customFormat="1" ht="13.5">
      <c r="A96" s="19" t="s">
        <v>75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78</v>
      </c>
      <c r="U98" s="49"/>
      <c r="V98" s="50"/>
      <c r="W98" s="50"/>
      <c r="X98" s="26" t="s">
        <v>70</v>
      </c>
      <c r="Y98" s="50"/>
      <c r="Z98" s="50"/>
      <c r="AA98" s="26" t="s">
        <v>71</v>
      </c>
      <c r="AB98" s="50"/>
      <c r="AC98" s="50"/>
      <c r="AD98" s="21" t="s">
        <v>72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73</v>
      </c>
      <c r="U100" s="32"/>
      <c r="V100" s="32"/>
      <c r="W100" s="32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79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74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93:AP94"/>
    <mergeCell ref="W91:Y92"/>
    <mergeCell ref="Z91:AD92"/>
    <mergeCell ref="AE91:AH92"/>
    <mergeCell ref="AL91:AN92"/>
    <mergeCell ref="AO91:AP92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7:AD94 Z15:AD16">
      <formula1>INDIRECT(W17)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21</v>
      </c>
      <c r="B1" s="8" t="s">
        <v>83</v>
      </c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24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21</v>
      </c>
      <c r="B1" s="8"/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三森 達博</cp:lastModifiedBy>
  <cp:lastPrinted>2019-05-17T02:52:52Z</cp:lastPrinted>
  <dcterms:created xsi:type="dcterms:W3CDTF">2017-05-15T21:57:36Z</dcterms:created>
  <dcterms:modified xsi:type="dcterms:W3CDTF">2021-10-06T09:46:38Z</dcterms:modified>
  <cp:category/>
  <cp:version/>
  <cp:contentType/>
  <cp:contentStatus/>
</cp:coreProperties>
</file>