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24B46EE-F226-4F0A-8534-86CD8429FCC8}" xr6:coauthVersionLast="47" xr6:coauthVersionMax="47" xr10:uidLastSave="{00000000-0000-0000-0000-000000000000}"/>
  <bookViews>
    <workbookView xWindow="-110" yWindow="-110" windowWidth="22780" windowHeight="14540" tabRatio="809" xr2:uid="{00000000-000D-0000-FFFF-FFFF00000000}"/>
  </bookViews>
  <sheets>
    <sheet name="入力見本" sheetId="8" r:id="rId1"/>
    <sheet name="申込書" sheetId="3" r:id="rId2"/>
    <sheet name="nansデータ" sheetId="5" r:id="rId3"/>
    <sheet name="リスト" sheetId="6" r:id="rId4"/>
  </sheets>
  <definedNames>
    <definedName name="_xlnm.Print_Area" localSheetId="1">申込書!$A$1:$M$48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3" l="1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P10" i="3" l="1"/>
  <c r="Q3" i="5" s="1"/>
  <c r="T3" i="5" s="1"/>
  <c r="S10" i="3"/>
  <c r="P11" i="3"/>
  <c r="Q4" i="5" s="1"/>
  <c r="S11" i="3"/>
  <c r="P12" i="3"/>
  <c r="Q5" i="5" s="1"/>
  <c r="S5" i="5" s="1"/>
  <c r="S12" i="3"/>
  <c r="P13" i="3"/>
  <c r="S13" i="3"/>
  <c r="P14" i="3"/>
  <c r="Q7" i="5" s="1"/>
  <c r="S14" i="3"/>
  <c r="O15" i="3"/>
  <c r="P15" i="3"/>
  <c r="Q8" i="5" s="1"/>
  <c r="S8" i="5" s="1"/>
  <c r="S15" i="3"/>
  <c r="O16" i="3"/>
  <c r="P16" i="3"/>
  <c r="S16" i="3"/>
  <c r="O17" i="3"/>
  <c r="P17" i="3"/>
  <c r="S17" i="3"/>
  <c r="O18" i="3"/>
  <c r="P18" i="3"/>
  <c r="Q11" i="5" s="1"/>
  <c r="S18" i="3"/>
  <c r="O19" i="3"/>
  <c r="P19" i="3"/>
  <c r="Q12" i="5" s="1"/>
  <c r="S12" i="5" s="1"/>
  <c r="S19" i="3"/>
  <c r="O20" i="3"/>
  <c r="P20" i="3"/>
  <c r="Q13" i="5" s="1"/>
  <c r="S13" i="5" s="1"/>
  <c r="S20" i="3"/>
  <c r="O21" i="3"/>
  <c r="P21" i="3"/>
  <c r="Q14" i="5" s="1"/>
  <c r="S21" i="3"/>
  <c r="O22" i="3"/>
  <c r="P22" i="3"/>
  <c r="Q15" i="5" s="1"/>
  <c r="T15" i="5" s="1"/>
  <c r="S22" i="3"/>
  <c r="O23" i="3"/>
  <c r="P23" i="3"/>
  <c r="Q16" i="5" s="1"/>
  <c r="S16" i="5" s="1"/>
  <c r="S23" i="3"/>
  <c r="O24" i="3"/>
  <c r="P24" i="3"/>
  <c r="S24" i="3"/>
  <c r="O25" i="3"/>
  <c r="P25" i="3"/>
  <c r="Q18" i="5" s="1"/>
  <c r="S18" i="5" s="1"/>
  <c r="S25" i="3"/>
  <c r="O26" i="3"/>
  <c r="P26" i="3"/>
  <c r="Q19" i="5" s="1"/>
  <c r="S26" i="3"/>
  <c r="O27" i="3"/>
  <c r="P27" i="3"/>
  <c r="Q20" i="5" s="1"/>
  <c r="S20" i="5" s="1"/>
  <c r="S27" i="3"/>
  <c r="O28" i="3"/>
  <c r="P28" i="3"/>
  <c r="Q21" i="5" s="1"/>
  <c r="S21" i="5" s="1"/>
  <c r="S28" i="3"/>
  <c r="O29" i="3"/>
  <c r="P29" i="3"/>
  <c r="Q22" i="5" s="1"/>
  <c r="S29" i="3"/>
  <c r="O30" i="3"/>
  <c r="P30" i="3"/>
  <c r="Q23" i="5" s="1"/>
  <c r="T23" i="5" s="1"/>
  <c r="S30" i="3"/>
  <c r="O31" i="3"/>
  <c r="P31" i="3"/>
  <c r="Q24" i="5" s="1"/>
  <c r="S24" i="5" s="1"/>
  <c r="S31" i="3"/>
  <c r="O32" i="3"/>
  <c r="P32" i="3"/>
  <c r="Q25" i="5" s="1"/>
  <c r="S25" i="5" s="1"/>
  <c r="S32" i="3"/>
  <c r="O33" i="3"/>
  <c r="P33" i="3"/>
  <c r="Q26" i="5" s="1"/>
  <c r="T26" i="5" s="1"/>
  <c r="S33" i="3"/>
  <c r="O34" i="3"/>
  <c r="P34" i="3"/>
  <c r="Q27" i="5" s="1"/>
  <c r="T27" i="5" s="1"/>
  <c r="S34" i="3"/>
  <c r="O35" i="3"/>
  <c r="P35" i="3"/>
  <c r="S35" i="3"/>
  <c r="O36" i="3"/>
  <c r="P36" i="3"/>
  <c r="Q29" i="5" s="1"/>
  <c r="S29" i="5" s="1"/>
  <c r="S36" i="3"/>
  <c r="O37" i="3"/>
  <c r="P37" i="3"/>
  <c r="Q30" i="5" s="1"/>
  <c r="S30" i="5" s="1"/>
  <c r="S37" i="3"/>
  <c r="O38" i="3"/>
  <c r="P38" i="3"/>
  <c r="Q31" i="5" s="1"/>
  <c r="S31" i="5" s="1"/>
  <c r="S38" i="3"/>
  <c r="O39" i="3"/>
  <c r="P39" i="3"/>
  <c r="Q32" i="5" s="1"/>
  <c r="S32" i="5" s="1"/>
  <c r="S39" i="3"/>
  <c r="O40" i="3"/>
  <c r="P40" i="3"/>
  <c r="S40" i="3"/>
  <c r="O41" i="3"/>
  <c r="P41" i="3"/>
  <c r="S41" i="3"/>
  <c r="O42" i="3"/>
  <c r="P42" i="3"/>
  <c r="Q35" i="5" s="1"/>
  <c r="T35" i="5" s="1"/>
  <c r="S42" i="3"/>
  <c r="O43" i="3"/>
  <c r="P43" i="3"/>
  <c r="S43" i="3"/>
  <c r="O44" i="3"/>
  <c r="P44" i="3"/>
  <c r="Q37" i="5" s="1"/>
  <c r="S37" i="5" s="1"/>
  <c r="S44" i="3"/>
  <c r="O45" i="3"/>
  <c r="P45" i="3"/>
  <c r="Q38" i="5" s="1"/>
  <c r="S38" i="5" s="1"/>
  <c r="S45" i="3"/>
  <c r="O46" i="3"/>
  <c r="P46" i="3"/>
  <c r="Q39" i="5" s="1"/>
  <c r="T39" i="5" s="1"/>
  <c r="S46" i="3"/>
  <c r="O47" i="3"/>
  <c r="P47" i="3"/>
  <c r="Q40" i="5" s="1"/>
  <c r="S40" i="5" s="1"/>
  <c r="S47" i="3"/>
  <c r="P48" i="3"/>
  <c r="Q41" i="5" s="1"/>
  <c r="S41" i="5" s="1"/>
  <c r="S48" i="3"/>
  <c r="R3" i="5"/>
  <c r="R4" i="5"/>
  <c r="R5" i="5"/>
  <c r="R6" i="5"/>
  <c r="R7" i="5"/>
  <c r="R8" i="5"/>
  <c r="Q9" i="5"/>
  <c r="S9" i="5" s="1"/>
  <c r="R9" i="5"/>
  <c r="Q10" i="5"/>
  <c r="S10" i="5" s="1"/>
  <c r="R10" i="5"/>
  <c r="R11" i="5"/>
  <c r="R12" i="5"/>
  <c r="R13" i="5"/>
  <c r="R14" i="5"/>
  <c r="R15" i="5"/>
  <c r="R16" i="5"/>
  <c r="Q17" i="5"/>
  <c r="S17" i="5" s="1"/>
  <c r="R17" i="5"/>
  <c r="R18" i="5"/>
  <c r="R19" i="5"/>
  <c r="R20" i="5"/>
  <c r="R21" i="5"/>
  <c r="R22" i="5"/>
  <c r="R23" i="5"/>
  <c r="R24" i="5"/>
  <c r="R25" i="5"/>
  <c r="R26" i="5"/>
  <c r="R27" i="5"/>
  <c r="Q28" i="5"/>
  <c r="S28" i="5" s="1"/>
  <c r="R28" i="5"/>
  <c r="R29" i="5"/>
  <c r="R30" i="5"/>
  <c r="R31" i="5"/>
  <c r="R32" i="5"/>
  <c r="Q33" i="5"/>
  <c r="S33" i="5" s="1"/>
  <c r="R33" i="5"/>
  <c r="Q34" i="5"/>
  <c r="T34" i="5" s="1"/>
  <c r="R34" i="5"/>
  <c r="S34" i="5"/>
  <c r="R35" i="5"/>
  <c r="Q36" i="5"/>
  <c r="S36" i="5" s="1"/>
  <c r="R36" i="5"/>
  <c r="R37" i="5"/>
  <c r="R38" i="5"/>
  <c r="R39" i="5"/>
  <c r="R40" i="5"/>
  <c r="R41" i="5"/>
  <c r="Q6" i="5"/>
  <c r="R2" i="5"/>
  <c r="T22" i="5" l="1"/>
  <c r="S22" i="5"/>
  <c r="S14" i="5"/>
  <c r="T14" i="5"/>
  <c r="T19" i="5"/>
  <c r="S19" i="5"/>
  <c r="T11" i="5"/>
  <c r="S11" i="5"/>
  <c r="S39" i="5"/>
  <c r="T38" i="5"/>
  <c r="T18" i="5"/>
  <c r="S15" i="5"/>
  <c r="T10" i="5"/>
  <c r="S35" i="5"/>
  <c r="S23" i="5"/>
  <c r="T31" i="5"/>
  <c r="T30" i="5"/>
  <c r="S27" i="5"/>
  <c r="S26" i="5"/>
  <c r="T20" i="5"/>
  <c r="T16" i="5"/>
  <c r="T12" i="5"/>
  <c r="T8" i="5"/>
  <c r="S3" i="5"/>
  <c r="S7" i="5"/>
  <c r="T7" i="5"/>
  <c r="S6" i="5"/>
  <c r="T6" i="5"/>
  <c r="S4" i="5"/>
  <c r="T4" i="5"/>
  <c r="T37" i="5"/>
  <c r="T33" i="5"/>
  <c r="T29" i="5"/>
  <c r="T25" i="5"/>
  <c r="T21" i="5"/>
  <c r="T17" i="5"/>
  <c r="T13" i="5"/>
  <c r="T9" i="5"/>
  <c r="T5" i="5"/>
  <c r="T41" i="5"/>
  <c r="T40" i="5"/>
  <c r="T36" i="5"/>
  <c r="T32" i="5"/>
  <c r="T28" i="5"/>
  <c r="T24" i="5"/>
  <c r="E37" i="5" l="1"/>
  <c r="P37" i="5"/>
  <c r="G37" i="5"/>
  <c r="I37" i="5"/>
  <c r="L37" i="5"/>
  <c r="Q44" i="3"/>
  <c r="K37" i="5" s="1"/>
  <c r="K44" i="3"/>
  <c r="E38" i="5"/>
  <c r="P38" i="5"/>
  <c r="G38" i="5"/>
  <c r="I38" i="5"/>
  <c r="L38" i="5"/>
  <c r="Q45" i="3"/>
  <c r="K38" i="5" s="1"/>
  <c r="K45" i="3"/>
  <c r="E39" i="5"/>
  <c r="P39" i="5"/>
  <c r="G39" i="5"/>
  <c r="I39" i="5"/>
  <c r="L39" i="5"/>
  <c r="Q46" i="3"/>
  <c r="K39" i="5" s="1"/>
  <c r="K46" i="3"/>
  <c r="E40" i="5"/>
  <c r="P40" i="5"/>
  <c r="G40" i="5"/>
  <c r="I40" i="5"/>
  <c r="L40" i="5"/>
  <c r="Q47" i="3"/>
  <c r="K40" i="5" s="1"/>
  <c r="K47" i="3"/>
  <c r="E27" i="5"/>
  <c r="P27" i="5"/>
  <c r="G27" i="5"/>
  <c r="I27" i="5"/>
  <c r="L27" i="5"/>
  <c r="Q34" i="3"/>
  <c r="K27" i="5" s="1"/>
  <c r="K34" i="3"/>
  <c r="E28" i="5"/>
  <c r="P28" i="5"/>
  <c r="G28" i="5"/>
  <c r="I28" i="5"/>
  <c r="L28" i="5"/>
  <c r="Q35" i="3"/>
  <c r="K28" i="5" s="1"/>
  <c r="K35" i="3"/>
  <c r="E29" i="5"/>
  <c r="P29" i="5"/>
  <c r="G29" i="5"/>
  <c r="I29" i="5"/>
  <c r="L29" i="5"/>
  <c r="Q36" i="3"/>
  <c r="K29" i="5" s="1"/>
  <c r="K36" i="3"/>
  <c r="E30" i="5"/>
  <c r="P30" i="5"/>
  <c r="G30" i="5"/>
  <c r="I30" i="5"/>
  <c r="L30" i="5"/>
  <c r="Q37" i="3"/>
  <c r="K30" i="5" s="1"/>
  <c r="K37" i="3"/>
  <c r="E31" i="5"/>
  <c r="P31" i="5"/>
  <c r="G31" i="5"/>
  <c r="I31" i="5"/>
  <c r="L31" i="5"/>
  <c r="Q38" i="3"/>
  <c r="K31" i="5" s="1"/>
  <c r="K38" i="3"/>
  <c r="E32" i="5"/>
  <c r="P32" i="5"/>
  <c r="G32" i="5"/>
  <c r="I32" i="5"/>
  <c r="L32" i="5"/>
  <c r="Q39" i="3"/>
  <c r="K32" i="5" s="1"/>
  <c r="K39" i="3"/>
  <c r="E33" i="5"/>
  <c r="P33" i="5"/>
  <c r="G33" i="5"/>
  <c r="I33" i="5"/>
  <c r="L33" i="5"/>
  <c r="Q40" i="3"/>
  <c r="K33" i="5" s="1"/>
  <c r="K40" i="3"/>
  <c r="E34" i="5"/>
  <c r="P34" i="5"/>
  <c r="G34" i="5"/>
  <c r="I34" i="5"/>
  <c r="L34" i="5"/>
  <c r="Q41" i="3"/>
  <c r="K34" i="5" s="1"/>
  <c r="K41" i="3"/>
  <c r="E35" i="5"/>
  <c r="P35" i="5"/>
  <c r="G35" i="5"/>
  <c r="I35" i="5"/>
  <c r="L35" i="5"/>
  <c r="Q42" i="3"/>
  <c r="K35" i="5" s="1"/>
  <c r="K42" i="3"/>
  <c r="E36" i="5"/>
  <c r="P36" i="5"/>
  <c r="G36" i="5"/>
  <c r="I36" i="5"/>
  <c r="L36" i="5"/>
  <c r="Q43" i="3"/>
  <c r="K36" i="5" s="1"/>
  <c r="K43" i="3"/>
  <c r="K33" i="3"/>
  <c r="Q33" i="3"/>
  <c r="K26" i="5" s="1"/>
  <c r="L26" i="5"/>
  <c r="I26" i="5"/>
  <c r="G26" i="5"/>
  <c r="P26" i="5"/>
  <c r="E26" i="5"/>
  <c r="K32" i="3"/>
  <c r="Q32" i="3"/>
  <c r="K25" i="5" s="1"/>
  <c r="L25" i="5"/>
  <c r="I25" i="5"/>
  <c r="G25" i="5"/>
  <c r="P25" i="5"/>
  <c r="E25" i="5"/>
  <c r="K31" i="3"/>
  <c r="Q31" i="3"/>
  <c r="K24" i="5" s="1"/>
  <c r="L24" i="5"/>
  <c r="I24" i="5"/>
  <c r="G24" i="5"/>
  <c r="P24" i="5"/>
  <c r="E24" i="5"/>
  <c r="K30" i="3"/>
  <c r="Q30" i="3"/>
  <c r="K23" i="5" s="1"/>
  <c r="L23" i="5"/>
  <c r="I23" i="5"/>
  <c r="G23" i="5"/>
  <c r="P23" i="5"/>
  <c r="E23" i="5"/>
  <c r="K29" i="3"/>
  <c r="Q29" i="3"/>
  <c r="K22" i="5" s="1"/>
  <c r="L22" i="5"/>
  <c r="I22" i="5"/>
  <c r="G22" i="5"/>
  <c r="P22" i="5"/>
  <c r="E22" i="5"/>
  <c r="K28" i="3"/>
  <c r="Q28" i="3"/>
  <c r="K21" i="5" s="1"/>
  <c r="L21" i="5"/>
  <c r="I21" i="5"/>
  <c r="G21" i="5"/>
  <c r="P21" i="5"/>
  <c r="E21" i="5"/>
  <c r="K27" i="3"/>
  <c r="Q27" i="3"/>
  <c r="K20" i="5" s="1"/>
  <c r="L20" i="5"/>
  <c r="I20" i="5"/>
  <c r="G20" i="5"/>
  <c r="P20" i="5"/>
  <c r="E20" i="5"/>
  <c r="K26" i="3"/>
  <c r="Q26" i="3"/>
  <c r="K19" i="5" s="1"/>
  <c r="L19" i="5"/>
  <c r="I19" i="5"/>
  <c r="G19" i="5"/>
  <c r="P19" i="5"/>
  <c r="E19" i="5"/>
  <c r="K25" i="3"/>
  <c r="Q25" i="3"/>
  <c r="K18" i="5" s="1"/>
  <c r="L18" i="5"/>
  <c r="I18" i="5"/>
  <c r="G18" i="5"/>
  <c r="P18" i="5"/>
  <c r="E18" i="5"/>
  <c r="K24" i="3"/>
  <c r="Q24" i="3"/>
  <c r="K17" i="5" s="1"/>
  <c r="L17" i="5"/>
  <c r="I17" i="5"/>
  <c r="G17" i="5"/>
  <c r="P17" i="5"/>
  <c r="E17" i="5"/>
  <c r="K23" i="3"/>
  <c r="Q23" i="3"/>
  <c r="K16" i="5" s="1"/>
  <c r="L16" i="5"/>
  <c r="I16" i="5"/>
  <c r="G16" i="5"/>
  <c r="P16" i="5"/>
  <c r="E16" i="5"/>
  <c r="K22" i="3"/>
  <c r="Q22" i="3"/>
  <c r="K15" i="5" s="1"/>
  <c r="L15" i="5"/>
  <c r="I15" i="5"/>
  <c r="G15" i="5"/>
  <c r="P15" i="5"/>
  <c r="E15" i="5"/>
  <c r="K21" i="3"/>
  <c r="Q21" i="3"/>
  <c r="K14" i="5" s="1"/>
  <c r="L14" i="5"/>
  <c r="I14" i="5"/>
  <c r="G14" i="5"/>
  <c r="P14" i="5"/>
  <c r="E14" i="5"/>
  <c r="K20" i="3"/>
  <c r="Q20" i="3"/>
  <c r="K13" i="5" s="1"/>
  <c r="L13" i="5"/>
  <c r="I13" i="5"/>
  <c r="G13" i="5"/>
  <c r="P13" i="5"/>
  <c r="E13" i="5"/>
  <c r="K19" i="3"/>
  <c r="Q19" i="3"/>
  <c r="K12" i="5" s="1"/>
  <c r="L12" i="5"/>
  <c r="I12" i="5"/>
  <c r="G12" i="5"/>
  <c r="P12" i="5"/>
  <c r="E12" i="5"/>
  <c r="K18" i="3"/>
  <c r="Q18" i="3"/>
  <c r="K11" i="5" s="1"/>
  <c r="L11" i="5"/>
  <c r="I11" i="5"/>
  <c r="G11" i="5"/>
  <c r="P11" i="5"/>
  <c r="E11" i="5"/>
  <c r="K17" i="3"/>
  <c r="Q17" i="3"/>
  <c r="K10" i="5" s="1"/>
  <c r="L10" i="5"/>
  <c r="I10" i="5"/>
  <c r="G10" i="5"/>
  <c r="P10" i="5"/>
  <c r="E10" i="5"/>
  <c r="K16" i="3"/>
  <c r="Q16" i="3"/>
  <c r="K9" i="5" s="1"/>
  <c r="L9" i="5"/>
  <c r="I9" i="5"/>
  <c r="G9" i="5"/>
  <c r="P9" i="5"/>
  <c r="E9" i="5"/>
  <c r="K15" i="3"/>
  <c r="Q15" i="3"/>
  <c r="K8" i="5" s="1"/>
  <c r="L8" i="5"/>
  <c r="I8" i="5"/>
  <c r="G8" i="5"/>
  <c r="P8" i="5"/>
  <c r="E8" i="5"/>
  <c r="P1" i="8"/>
  <c r="Q1" i="8" s="1"/>
  <c r="Q3" i="8" s="1"/>
  <c r="A1" i="8" s="1"/>
  <c r="F8" i="5" l="1"/>
  <c r="H8" i="5"/>
  <c r="M10" i="5"/>
  <c r="N10" i="5"/>
  <c r="F16" i="5"/>
  <c r="H16" i="5"/>
  <c r="M18" i="5"/>
  <c r="N18" i="5"/>
  <c r="F24" i="5"/>
  <c r="H24" i="5"/>
  <c r="M26" i="5"/>
  <c r="N26" i="5"/>
  <c r="H35" i="5"/>
  <c r="F35" i="5"/>
  <c r="N29" i="5"/>
  <c r="M29" i="5"/>
  <c r="F27" i="5"/>
  <c r="H27" i="5"/>
  <c r="M11" i="5"/>
  <c r="N11" i="5"/>
  <c r="H10" i="5"/>
  <c r="F10" i="5"/>
  <c r="N12" i="5"/>
  <c r="M12" i="5"/>
  <c r="H18" i="5"/>
  <c r="F18" i="5"/>
  <c r="N20" i="5"/>
  <c r="M20" i="5"/>
  <c r="F26" i="5"/>
  <c r="H26" i="5"/>
  <c r="M35" i="5"/>
  <c r="N35" i="5"/>
  <c r="F33" i="5"/>
  <c r="H33" i="5"/>
  <c r="N27" i="5"/>
  <c r="M27" i="5"/>
  <c r="F40" i="5"/>
  <c r="H40" i="5"/>
  <c r="H25" i="5"/>
  <c r="F25" i="5"/>
  <c r="M36" i="5"/>
  <c r="N36" i="5"/>
  <c r="F11" i="5"/>
  <c r="H11" i="5"/>
  <c r="N13" i="5"/>
  <c r="M13" i="5"/>
  <c r="F19" i="5"/>
  <c r="H19" i="5"/>
  <c r="N21" i="5"/>
  <c r="M21" i="5"/>
  <c r="N34" i="5"/>
  <c r="M34" i="5"/>
  <c r="F32" i="5"/>
  <c r="H32" i="5"/>
  <c r="F39" i="5"/>
  <c r="H39" i="5"/>
  <c r="F17" i="5"/>
  <c r="H17" i="5"/>
  <c r="N19" i="5"/>
  <c r="M19" i="5"/>
  <c r="F12" i="5"/>
  <c r="H12" i="5"/>
  <c r="M14" i="5"/>
  <c r="N14" i="5"/>
  <c r="F20" i="5"/>
  <c r="H20" i="5"/>
  <c r="N22" i="5"/>
  <c r="M22" i="5"/>
  <c r="N33" i="5"/>
  <c r="M33" i="5"/>
  <c r="F31" i="5"/>
  <c r="H31" i="5"/>
  <c r="N40" i="5"/>
  <c r="M40" i="5"/>
  <c r="F38" i="5"/>
  <c r="H38" i="5"/>
  <c r="H34" i="5"/>
  <c r="F34" i="5"/>
  <c r="N28" i="5"/>
  <c r="M28" i="5"/>
  <c r="F13" i="5"/>
  <c r="H13" i="5"/>
  <c r="N15" i="5"/>
  <c r="M15" i="5"/>
  <c r="F21" i="5"/>
  <c r="H21" i="5"/>
  <c r="N23" i="5"/>
  <c r="M23" i="5"/>
  <c r="M32" i="5"/>
  <c r="N32" i="5"/>
  <c r="H30" i="5"/>
  <c r="F30" i="5"/>
  <c r="M39" i="5"/>
  <c r="N39" i="5"/>
  <c r="F37" i="5"/>
  <c r="H37" i="5"/>
  <c r="F9" i="5"/>
  <c r="H9" i="5"/>
  <c r="N8" i="5"/>
  <c r="M8" i="5"/>
  <c r="H14" i="5"/>
  <c r="F14" i="5"/>
  <c r="N16" i="5"/>
  <c r="M16" i="5"/>
  <c r="F22" i="5"/>
  <c r="H22" i="5"/>
  <c r="N24" i="5"/>
  <c r="M24" i="5"/>
  <c r="M31" i="5"/>
  <c r="N31" i="5"/>
  <c r="F29" i="5"/>
  <c r="H29" i="5"/>
  <c r="M38" i="5"/>
  <c r="N38" i="5"/>
  <c r="N9" i="5"/>
  <c r="M9" i="5"/>
  <c r="F15" i="5"/>
  <c r="H15" i="5"/>
  <c r="N17" i="5"/>
  <c r="M17" i="5"/>
  <c r="F23" i="5"/>
  <c r="H23" i="5"/>
  <c r="N25" i="5"/>
  <c r="M25" i="5"/>
  <c r="F36" i="5"/>
  <c r="H36" i="5"/>
  <c r="M30" i="5"/>
  <c r="N30" i="5"/>
  <c r="F28" i="5"/>
  <c r="H28" i="5"/>
  <c r="N37" i="5"/>
  <c r="M37" i="5"/>
  <c r="R4" i="6"/>
  <c r="R5" i="6"/>
  <c r="R6" i="6"/>
  <c r="R7" i="6"/>
  <c r="R8" i="6"/>
  <c r="R3" i="6"/>
  <c r="S9" i="3"/>
  <c r="O28" i="5" l="1"/>
  <c r="B28" i="5"/>
  <c r="J28" i="5"/>
  <c r="B23" i="5"/>
  <c r="J23" i="5"/>
  <c r="O23" i="5"/>
  <c r="B22" i="5"/>
  <c r="J22" i="5"/>
  <c r="O22" i="5"/>
  <c r="B9" i="5"/>
  <c r="J9" i="5"/>
  <c r="O9" i="5"/>
  <c r="O20" i="5"/>
  <c r="J20" i="5"/>
  <c r="B20" i="5"/>
  <c r="B17" i="5"/>
  <c r="O17" i="5"/>
  <c r="J17" i="5"/>
  <c r="O33" i="5"/>
  <c r="B33" i="5"/>
  <c r="J33" i="5"/>
  <c r="B27" i="5"/>
  <c r="J27" i="5"/>
  <c r="O27" i="5"/>
  <c r="O24" i="5"/>
  <c r="B24" i="5"/>
  <c r="J24" i="5"/>
  <c r="O25" i="5"/>
  <c r="J25" i="5"/>
  <c r="B25" i="5"/>
  <c r="O29" i="5"/>
  <c r="J29" i="5"/>
  <c r="B29" i="5"/>
  <c r="O37" i="5"/>
  <c r="B37" i="5"/>
  <c r="J37" i="5"/>
  <c r="B31" i="5"/>
  <c r="J31" i="5"/>
  <c r="O31" i="5"/>
  <c r="B39" i="5"/>
  <c r="J39" i="5"/>
  <c r="O39" i="5"/>
  <c r="B19" i="5"/>
  <c r="J19" i="5"/>
  <c r="O19" i="5"/>
  <c r="O14" i="5"/>
  <c r="B14" i="5"/>
  <c r="J14" i="5"/>
  <c r="B34" i="5"/>
  <c r="O34" i="5"/>
  <c r="J34" i="5"/>
  <c r="O10" i="5"/>
  <c r="B10" i="5"/>
  <c r="J10" i="5"/>
  <c r="B35" i="5"/>
  <c r="O35" i="5"/>
  <c r="J35" i="5"/>
  <c r="O36" i="5"/>
  <c r="J36" i="5"/>
  <c r="B36" i="5"/>
  <c r="B15" i="5"/>
  <c r="J15" i="5"/>
  <c r="O15" i="5"/>
  <c r="O21" i="5"/>
  <c r="J21" i="5"/>
  <c r="B21" i="5"/>
  <c r="O12" i="5"/>
  <c r="B12" i="5"/>
  <c r="J12" i="5"/>
  <c r="O32" i="5"/>
  <c r="J32" i="5"/>
  <c r="B32" i="5"/>
  <c r="O40" i="5"/>
  <c r="J40" i="5"/>
  <c r="B40" i="5"/>
  <c r="J26" i="5"/>
  <c r="B26" i="5"/>
  <c r="O26" i="5"/>
  <c r="O16" i="5"/>
  <c r="J16" i="5"/>
  <c r="B16" i="5"/>
  <c r="B30" i="5"/>
  <c r="O30" i="5"/>
  <c r="J30" i="5"/>
  <c r="J38" i="5"/>
  <c r="B38" i="5"/>
  <c r="O38" i="5"/>
  <c r="B11" i="5"/>
  <c r="J11" i="5"/>
  <c r="O11" i="5"/>
  <c r="O18" i="5"/>
  <c r="B18" i="5"/>
  <c r="J18" i="5"/>
  <c r="B13" i="5"/>
  <c r="O13" i="5"/>
  <c r="J13" i="5"/>
  <c r="O8" i="5"/>
  <c r="B8" i="5"/>
  <c r="J8" i="5"/>
  <c r="P9" i="3"/>
  <c r="Q2" i="5" s="1"/>
  <c r="S2" i="5" l="1"/>
  <c r="T2" i="5"/>
  <c r="O10" i="3" l="1"/>
  <c r="O12" i="3"/>
  <c r="O14" i="3"/>
  <c r="O48" i="3"/>
  <c r="O11" i="3"/>
  <c r="O13" i="3"/>
  <c r="I41" i="5"/>
  <c r="G6" i="5"/>
  <c r="I5" i="5"/>
  <c r="L3" i="5"/>
  <c r="Q9" i="3"/>
  <c r="K2" i="5" s="1"/>
  <c r="Q11" i="3"/>
  <c r="K4" i="5" s="1"/>
  <c r="P7" i="5"/>
  <c r="G5" i="5"/>
  <c r="I4" i="5"/>
  <c r="L2" i="5"/>
  <c r="L5" i="5"/>
  <c r="E3" i="5"/>
  <c r="E2" i="5"/>
  <c r="L41" i="5"/>
  <c r="E7" i="5"/>
  <c r="P6" i="5"/>
  <c r="G4" i="5"/>
  <c r="I3" i="5"/>
  <c r="Q48" i="3"/>
  <c r="K41" i="5" s="1"/>
  <c r="E6" i="5"/>
  <c r="P5" i="5"/>
  <c r="G3" i="5"/>
  <c r="I7" i="5"/>
  <c r="E41" i="5"/>
  <c r="L7" i="5"/>
  <c r="Q13" i="3"/>
  <c r="K6" i="5" s="1"/>
  <c r="E5" i="5"/>
  <c r="P4" i="5"/>
  <c r="P41" i="5"/>
  <c r="L6" i="5"/>
  <c r="Q12" i="3"/>
  <c r="K5" i="5" s="1"/>
  <c r="E4" i="5"/>
  <c r="P3" i="5"/>
  <c r="P2" i="5"/>
  <c r="G41" i="5"/>
  <c r="G7" i="5"/>
  <c r="I6" i="5"/>
  <c r="L4" i="5"/>
  <c r="Q10" i="3"/>
  <c r="K3" i="5" s="1"/>
  <c r="O9" i="3"/>
  <c r="G2" i="5" s="1"/>
  <c r="I2" i="5"/>
  <c r="H6" i="5" l="1"/>
  <c r="F6" i="5"/>
  <c r="H3" i="5"/>
  <c r="F3" i="5"/>
  <c r="M4" i="5"/>
  <c r="N4" i="5"/>
  <c r="M5" i="5"/>
  <c r="N5" i="5"/>
  <c r="F4" i="5"/>
  <c r="H4" i="5"/>
  <c r="F41" i="5"/>
  <c r="H41" i="5"/>
  <c r="Q14" i="3"/>
  <c r="K7" i="5" s="1"/>
  <c r="M3" i="5"/>
  <c r="N3" i="5"/>
  <c r="H5" i="5"/>
  <c r="F5" i="5"/>
  <c r="N41" i="5"/>
  <c r="M41" i="5"/>
  <c r="M6" i="5"/>
  <c r="N6" i="5"/>
  <c r="F7" i="5"/>
  <c r="H7" i="5"/>
  <c r="N7" i="5"/>
  <c r="M7" i="5"/>
  <c r="M2" i="5"/>
  <c r="N2" i="5"/>
  <c r="H2" i="5"/>
  <c r="F2" i="5"/>
  <c r="J2" i="5" s="1"/>
  <c r="J3" i="5" l="1"/>
  <c r="B3" i="5"/>
  <c r="O3" i="5"/>
  <c r="O41" i="5"/>
  <c r="J41" i="5"/>
  <c r="B41" i="5"/>
  <c r="O6" i="5"/>
  <c r="J6" i="5"/>
  <c r="B6" i="5"/>
  <c r="J7" i="5"/>
  <c r="O7" i="5"/>
  <c r="B7" i="5"/>
  <c r="B5" i="5"/>
  <c r="O5" i="5"/>
  <c r="J5" i="5"/>
  <c r="O4" i="5"/>
  <c r="J4" i="5"/>
  <c r="B4" i="5"/>
  <c r="B2" i="5"/>
  <c r="O2" i="5"/>
  <c r="A1" i="3"/>
</calcChain>
</file>

<file path=xl/sharedStrings.xml><?xml version="1.0" encoding="utf-8"?>
<sst xmlns="http://schemas.openxmlformats.org/spreadsheetml/2006/main" count="125" uniqueCount="104">
  <si>
    <t>国籍</t>
  </si>
  <si>
    <t>性別</t>
  </si>
  <si>
    <t>学年</t>
  </si>
  <si>
    <t>男</t>
  </si>
  <si>
    <t>選手氏名</t>
    <rPh sb="0" eb="2">
      <t>センシュ</t>
    </rPh>
    <rPh sb="2" eb="4">
      <t>シメイ</t>
    </rPh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</si>
  <si>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</si>
  <si>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</si>
  <si>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</si>
  <si>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</si>
  <si>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</si>
  <si>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</si>
  <si>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</si>
  <si>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</si>
  <si>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</si>
  <si>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</si>
  <si>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</si>
  <si>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</si>
  <si>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</si>
  <si>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</si>
  <si>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</si>
  <si>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</si>
  <si>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</si>
  <si>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</si>
  <si>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</si>
  <si>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</si>
  <si>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№</t>
    <phoneticPr fontId="8"/>
  </si>
  <si>
    <t>区分</t>
    <rPh sb="0" eb="2">
      <t>クブン</t>
    </rPh>
    <phoneticPr fontId="8"/>
  </si>
  <si>
    <t>種目１</t>
    <rPh sb="0" eb="2">
      <t>シュモク</t>
    </rPh>
    <phoneticPr fontId="8"/>
  </si>
  <si>
    <t>国立</t>
    <rPh sb="0" eb="2">
      <t>コクリツ</t>
    </rPh>
    <phoneticPr fontId="8"/>
  </si>
  <si>
    <t>県立</t>
    <rPh sb="0" eb="2">
      <t>ケンリツ</t>
    </rPh>
    <phoneticPr fontId="8"/>
  </si>
  <si>
    <t>鹿角</t>
    <rPh sb="0" eb="2">
      <t>カヅノ</t>
    </rPh>
    <phoneticPr fontId="8"/>
  </si>
  <si>
    <t>大館北秋</t>
    <phoneticPr fontId="8"/>
  </si>
  <si>
    <t>秋田</t>
    <rPh sb="0" eb="2">
      <t>アキタ</t>
    </rPh>
    <phoneticPr fontId="8"/>
  </si>
  <si>
    <t>大曲仙北</t>
    <rPh sb="0" eb="2">
      <t>オオマガリ</t>
    </rPh>
    <rPh sb="2" eb="4">
      <t>センボク</t>
    </rPh>
    <phoneticPr fontId="8"/>
  </si>
  <si>
    <t>横手平鹿</t>
    <rPh sb="0" eb="2">
      <t>ヨコテ</t>
    </rPh>
    <rPh sb="2" eb="4">
      <t>ヒラカ</t>
    </rPh>
    <phoneticPr fontId="8"/>
  </si>
  <si>
    <t>湯沢雄勝</t>
    <rPh sb="0" eb="2">
      <t>ユザワ</t>
    </rPh>
    <rPh sb="2" eb="4">
      <t>オガチ</t>
    </rPh>
    <phoneticPr fontId="8"/>
  </si>
  <si>
    <t>私立</t>
    <rPh sb="0" eb="2">
      <t>ワタクシリツ</t>
    </rPh>
    <phoneticPr fontId="8"/>
  </si>
  <si>
    <t>県立支援</t>
    <rPh sb="0" eb="2">
      <t>ケンリツ</t>
    </rPh>
    <rPh sb="2" eb="4">
      <t>シエン</t>
    </rPh>
    <phoneticPr fontId="8"/>
  </si>
  <si>
    <t>男鹿南秋</t>
    <rPh sb="0" eb="2">
      <t>オガ</t>
    </rPh>
    <rPh sb="2" eb="3">
      <t>ミナミ</t>
    </rPh>
    <rPh sb="3" eb="4">
      <t>アキ</t>
    </rPh>
    <phoneticPr fontId="8"/>
  </si>
  <si>
    <t>能代山本</t>
    <rPh sb="2" eb="4">
      <t>ヤマモト</t>
    </rPh>
    <phoneticPr fontId="8"/>
  </si>
  <si>
    <t>本荘由利</t>
  </si>
  <si>
    <t>区分</t>
    <rPh sb="0" eb="2">
      <t>クブン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</si>
  <si>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</si>
  <si>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</si>
  <si>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</si>
  <si>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</si>
  <si>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</si>
  <si>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</si>
  <si>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</si>
  <si>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</si>
  <si>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</si>
  <si>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</si>
  <si>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</si>
  <si>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</si>
  <si>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</si>
  <si>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</si>
  <si>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</si>
  <si>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</si>
  <si>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</si>
  <si>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</si>
  <si>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</si>
  <si>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</si>
  <si>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</si>
  <si>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</si>
  <si>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</si>
  <si>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</si>
  <si>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</si>
  <si>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</si>
  <si>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</si>
  <si>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</si>
  <si>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</si>
  <si>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</si>
  <si>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</si>
  <si>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</si>
  <si>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</si>
  <si>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</si>
  <si>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所属コード</t>
    <rPh sb="0" eb="2">
      <t>ショゾク</t>
    </rPh>
    <phoneticPr fontId="1"/>
  </si>
  <si>
    <t>秋田　太郎</t>
    <rPh sb="0" eb="2">
      <t>アキタ</t>
    </rPh>
    <rPh sb="3" eb="5">
      <t>タロウ</t>
    </rPh>
    <phoneticPr fontId="1"/>
  </si>
  <si>
    <t>№</t>
    <phoneticPr fontId="1"/>
  </si>
  <si>
    <t>男女兼用</t>
    <rPh sb="0" eb="2">
      <t>ダンジョ</t>
    </rPh>
    <rPh sb="2" eb="4">
      <t>ケンヨウ</t>
    </rPh>
    <phoneticPr fontId="1"/>
  </si>
  <si>
    <t>参考記録</t>
    <rPh sb="0" eb="2">
      <t>サンコウ</t>
    </rPh>
    <rPh sb="2" eb="4">
      <t>キロク</t>
    </rPh>
    <phoneticPr fontId="1"/>
  </si>
  <si>
    <t>アスリート
ビブス</t>
    <phoneticPr fontId="1"/>
  </si>
  <si>
    <t>ｱｷﾀ ﾀﾛｳ</t>
  </si>
  <si>
    <t>AKITA Taro</t>
  </si>
  <si>
    <t>○○　○○</t>
    <phoneticPr fontId="1"/>
  </si>
  <si>
    <t>018-825-0000</t>
  </si>
  <si>
    <t>090-2222-3333</t>
  </si>
  <si>
    <t>性別</t>
    <rPh sb="0" eb="2">
      <t>セイベツ</t>
    </rPh>
    <phoneticPr fontId="1"/>
  </si>
  <si>
    <r>
      <t>参考記録を</t>
    </r>
    <r>
      <rPr>
        <b/>
        <sz val="9"/>
        <color rgb="FFFF0000"/>
        <rFont val="游ゴシック"/>
        <family val="3"/>
        <charset val="128"/>
        <scheme val="minor"/>
      </rPr>
      <t>必ず入力</t>
    </r>
    <r>
      <rPr>
        <b/>
        <sz val="9"/>
        <color theme="1"/>
        <rFont val="游ゴシック"/>
        <family val="3"/>
        <charset val="128"/>
        <scheme val="minor"/>
      </rPr>
      <t>してください。公式記録がない場合は，練習での記録でもかまいません。</t>
    </r>
    <r>
      <rPr>
        <b/>
        <sz val="9"/>
        <color rgb="FFFF0000"/>
        <rFont val="游ゴシック"/>
        <family val="3"/>
        <charset val="128"/>
        <scheme val="minor"/>
      </rPr>
      <t>入力例：11秒04→11.04</t>
    </r>
    <rPh sb="5" eb="6">
      <t>カナラ</t>
    </rPh>
    <rPh sb="7" eb="9">
      <t>ニュウリョク</t>
    </rPh>
    <rPh sb="16" eb="18">
      <t>コウシキ</t>
    </rPh>
    <rPh sb="18" eb="20">
      <t>キロク</t>
    </rPh>
    <rPh sb="23" eb="25">
      <t>バアイ</t>
    </rPh>
    <rPh sb="27" eb="29">
      <t>レンシュウ</t>
    </rPh>
    <rPh sb="31" eb="33">
      <t>キロク</t>
    </rPh>
    <rPh sb="42" eb="44">
      <t>ニュウリョク</t>
    </rPh>
    <rPh sb="44" eb="45">
      <t>レイ</t>
    </rPh>
    <rPh sb="48" eb="49">
      <t>ビョウ</t>
    </rPh>
    <phoneticPr fontId="1"/>
  </si>
  <si>
    <t>出場種目</t>
    <rPh sb="0" eb="2">
      <t>シュツジョウ</t>
    </rPh>
    <phoneticPr fontId="1"/>
  </si>
  <si>
    <t>小学生</t>
    <rPh sb="0" eb="3">
      <t>ショウガクセイ</t>
    </rPh>
    <phoneticPr fontId="1"/>
  </si>
  <si>
    <t>〇〇小学校</t>
    <rPh sb="2" eb="5">
      <t>ショウガッコウ</t>
    </rPh>
    <phoneticPr fontId="8"/>
  </si>
  <si>
    <t>所属名(略称)</t>
    <rPh sb="0" eb="3">
      <t>ショゾクメイ</t>
    </rPh>
    <rPh sb="4" eb="6">
      <t>リャクショウ</t>
    </rPh>
    <phoneticPr fontId="1"/>
  </si>
  <si>
    <t>所属名(正式名称)</t>
    <rPh sb="0" eb="3">
      <t>ショゾクメイ</t>
    </rPh>
    <rPh sb="4" eb="6">
      <t>セイシキ</t>
    </rPh>
    <rPh sb="6" eb="8">
      <t>メイショウ</t>
    </rPh>
    <phoneticPr fontId="1"/>
  </si>
  <si>
    <t>秋田市立〇〇小学校</t>
    <rPh sb="0" eb="4">
      <t>アキタシリツ</t>
    </rPh>
    <rPh sb="6" eb="9">
      <t>ショウガッコウ</t>
    </rPh>
    <phoneticPr fontId="1"/>
  </si>
  <si>
    <t>所属名
(略称)</t>
    <rPh sb="0" eb="3">
      <t>ショゾクメイ</t>
    </rPh>
    <rPh sb="5" eb="7">
      <t>リャクショウ</t>
    </rPh>
    <phoneticPr fontId="1"/>
  </si>
  <si>
    <t>〇〇小学校</t>
    <rPh sb="2" eb="5">
      <t>ショウガッコウ</t>
    </rPh>
    <phoneticPr fontId="1"/>
  </si>
  <si>
    <t>14.56</t>
    <phoneticPr fontId="1"/>
  </si>
  <si>
    <t>小学男子100m</t>
    <rPh sb="0" eb="2">
      <t>ショウガク</t>
    </rPh>
    <rPh sb="2" eb="4">
      <t>ダンシ</t>
    </rPh>
    <phoneticPr fontId="8"/>
  </si>
  <si>
    <t>小学女子100m</t>
    <rPh sb="0" eb="2">
      <t>ショウガク</t>
    </rPh>
    <rPh sb="2" eb="4">
      <t>ジョシ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</si>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</sst>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6337778862885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2" borderId="2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13" fillId="0" borderId="27" xfId="0" applyFont="1" applyBorder="1" applyAlignment="1">
      <alignment vertical="center" wrapText="1"/>
    </xf>
    <xf numFmtId="0" fontId="11" fillId="3" borderId="36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11" fillId="2" borderId="42" xfId="0" applyFont="1" applyFill="1" applyBorder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3" borderId="40" xfId="0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6" borderId="18" xfId="0" applyFont="1" applyFill="1" applyBorder="1" applyAlignment="1">
      <alignment horizontal="left"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center" vertical="center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4" fillId="8" borderId="33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66FFFF"/>
      <color rgb="FFFFFF66"/>
      <color rgb="FFFFCC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0</xdr:row>
      <xdr:rowOff>133350</xdr:rowOff>
    </xdr:from>
    <xdr:to>
      <xdr:col>7</xdr:col>
      <xdr:colOff>624417</xdr:colOff>
      <xdr:row>1</xdr:row>
      <xdr:rowOff>47625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0225" y="133350"/>
          <a:ext cx="1519767" cy="333375"/>
        </a:xfrm>
        <a:prstGeom prst="borderCallout1">
          <a:avLst>
            <a:gd name="adj1" fmla="val 50665"/>
            <a:gd name="adj2" fmla="val 405"/>
            <a:gd name="adj3" fmla="val 132500"/>
            <a:gd name="adj4" fmla="val -24968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直接入力します</a:t>
          </a:r>
        </a:p>
      </xdr:txBody>
    </xdr:sp>
    <xdr:clientData/>
  </xdr:twoCellAnchor>
  <xdr:twoCellAnchor>
    <xdr:from>
      <xdr:col>6</xdr:col>
      <xdr:colOff>124885</xdr:colOff>
      <xdr:row>10</xdr:row>
      <xdr:rowOff>29632</xdr:rowOff>
    </xdr:from>
    <xdr:to>
      <xdr:col>10</xdr:col>
      <xdr:colOff>219075</xdr:colOff>
      <xdr:row>11</xdr:row>
      <xdr:rowOff>56090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192185" y="3172882"/>
          <a:ext cx="3446990" cy="302683"/>
        </a:xfrm>
        <a:prstGeom prst="wedgeRectCallout">
          <a:avLst>
            <a:gd name="adj1" fmla="val -20961"/>
            <a:gd name="adj2" fmla="val -4910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色のついていないセルに必要事項を入力します</a:t>
          </a:r>
        </a:p>
      </xdr:txBody>
    </xdr:sp>
    <xdr:clientData/>
  </xdr:twoCellAnchor>
  <xdr:twoCellAnchor>
    <xdr:from>
      <xdr:col>9</xdr:col>
      <xdr:colOff>371475</xdr:colOff>
      <xdr:row>0</xdr:row>
      <xdr:rowOff>84667</xdr:rowOff>
    </xdr:from>
    <xdr:to>
      <xdr:col>11</xdr:col>
      <xdr:colOff>923925</xdr:colOff>
      <xdr:row>0</xdr:row>
      <xdr:rowOff>390525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334375" y="84667"/>
          <a:ext cx="2162175" cy="305858"/>
        </a:xfrm>
        <a:prstGeom prst="borderCallout1">
          <a:avLst>
            <a:gd name="adj1" fmla="val 72252"/>
            <a:gd name="adj2" fmla="val 100254"/>
            <a:gd name="adj3" fmla="val 182240"/>
            <a:gd name="adj4" fmla="val 11265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9</xdr:col>
      <xdr:colOff>259292</xdr:colOff>
      <xdr:row>11</xdr:row>
      <xdr:rowOff>130175</xdr:rowOff>
    </xdr:from>
    <xdr:to>
      <xdr:col>11</xdr:col>
      <xdr:colOff>180975</xdr:colOff>
      <xdr:row>12</xdr:row>
      <xdr:rowOff>167216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222192" y="3549650"/>
          <a:ext cx="1531408" cy="313266"/>
        </a:xfrm>
        <a:prstGeom prst="borderCallout1">
          <a:avLst>
            <a:gd name="adj1" fmla="val -764"/>
            <a:gd name="adj2" fmla="val 48506"/>
            <a:gd name="adj3" fmla="val -235715"/>
            <a:gd name="adj4" fmla="val 9519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3</xdr:col>
      <xdr:colOff>1009649</xdr:colOff>
      <xdr:row>8</xdr:row>
      <xdr:rowOff>219076</xdr:rowOff>
    </xdr:from>
    <xdr:to>
      <xdr:col>12</xdr:col>
      <xdr:colOff>1257300</xdr:colOff>
      <xdr:row>9</xdr:row>
      <xdr:rowOff>219076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rot="5400000">
          <a:off x="7072312" y="-1776412"/>
          <a:ext cx="276225" cy="9448801"/>
        </a:xfrm>
        <a:prstGeom prst="rightBrace">
          <a:avLst>
            <a:gd name="adj1" fmla="val 8333"/>
            <a:gd name="adj2" fmla="val 48924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4</xdr:row>
      <xdr:rowOff>114300</xdr:rowOff>
    </xdr:from>
    <xdr:to>
      <xdr:col>10</xdr:col>
      <xdr:colOff>952500</xdr:colOff>
      <xdr:row>5</xdr:row>
      <xdr:rowOff>590551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772275" y="1123950"/>
          <a:ext cx="2600325" cy="847726"/>
        </a:xfrm>
        <a:prstGeom prst="borderCallout1">
          <a:avLst>
            <a:gd name="adj1" fmla="val 101642"/>
            <a:gd name="adj2" fmla="val 50350"/>
            <a:gd name="adj3" fmla="val 197036"/>
            <a:gd name="adj4" fmla="val 70359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西暦で入力します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2008</a:t>
          </a:r>
          <a:r>
            <a:rPr kumimoji="1" lang="ja-JP" altLang="en-US" sz="1100">
              <a:solidFill>
                <a:schemeClr val="tx1"/>
              </a:solidFill>
            </a:rPr>
            <a:t>年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月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日であれば、</a:t>
          </a:r>
          <a:r>
            <a:rPr kumimoji="1" lang="en-US" altLang="ja-JP" sz="1100">
              <a:solidFill>
                <a:schemeClr val="tx1"/>
              </a:solidFill>
            </a:rPr>
            <a:t>20080101</a:t>
          </a:r>
          <a:r>
            <a:rPr kumimoji="1" lang="ja-JP" altLang="en-US" sz="1100">
              <a:solidFill>
                <a:schemeClr val="tx1"/>
              </a:solidFill>
            </a:rPr>
            <a:t>のように</a:t>
          </a:r>
          <a:r>
            <a:rPr kumimoji="1" lang="en-US" altLang="ja-JP" sz="1100">
              <a:solidFill>
                <a:schemeClr val="tx1"/>
              </a:solidFill>
            </a:rPr>
            <a:t>8</a:t>
          </a:r>
          <a:r>
            <a:rPr kumimoji="1" lang="ja-JP" altLang="en-US" sz="1100">
              <a:solidFill>
                <a:schemeClr val="tx1"/>
              </a:solidFill>
            </a:rPr>
            <a:t>桁の数字で入力してください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66675</xdr:colOff>
      <xdr:row>5</xdr:row>
      <xdr:rowOff>409575</xdr:rowOff>
    </xdr:from>
    <xdr:to>
      <xdr:col>3</xdr:col>
      <xdr:colOff>942975</xdr:colOff>
      <xdr:row>6</xdr:row>
      <xdr:rowOff>39158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675" y="1790700"/>
          <a:ext cx="2352675" cy="305858"/>
        </a:xfrm>
        <a:prstGeom prst="borderCallout1">
          <a:avLst>
            <a:gd name="adj1" fmla="val 72252"/>
            <a:gd name="adj2" fmla="val 100254"/>
            <a:gd name="adj3" fmla="val 313037"/>
            <a:gd name="adj4" fmla="val 110449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姓と名の間に全角スペース１文字</a:t>
          </a:r>
        </a:p>
      </xdr:txBody>
    </xdr:sp>
    <xdr:clientData/>
  </xdr:twoCellAnchor>
  <xdr:twoCellAnchor>
    <xdr:from>
      <xdr:col>2</xdr:col>
      <xdr:colOff>0</xdr:colOff>
      <xdr:row>5</xdr:row>
      <xdr:rowOff>57150</xdr:rowOff>
    </xdr:from>
    <xdr:to>
      <xdr:col>4</xdr:col>
      <xdr:colOff>581025</xdr:colOff>
      <xdr:row>5</xdr:row>
      <xdr:rowOff>363008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3900" y="1438275"/>
          <a:ext cx="2352675" cy="305858"/>
        </a:xfrm>
        <a:prstGeom prst="borderCallout1">
          <a:avLst>
            <a:gd name="adj1" fmla="val 72252"/>
            <a:gd name="adj2" fmla="val 100254"/>
            <a:gd name="adj3" fmla="val 425147"/>
            <a:gd name="adj4" fmla="val 13616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姓と名の間に半角スペース１文字</a:t>
          </a:r>
        </a:p>
      </xdr:txBody>
    </xdr:sp>
    <xdr:clientData/>
  </xdr:twoCellAnchor>
  <xdr:twoCellAnchor>
    <xdr:from>
      <xdr:col>4</xdr:col>
      <xdr:colOff>1047750</xdr:colOff>
      <xdr:row>4</xdr:row>
      <xdr:rowOff>314325</xdr:rowOff>
    </xdr:from>
    <xdr:to>
      <xdr:col>6</xdr:col>
      <xdr:colOff>1409700</xdr:colOff>
      <xdr:row>6</xdr:row>
      <xdr:rowOff>85726</xdr:rowOff>
    </xdr:to>
    <xdr:sp macro="" textlink="">
      <xdr:nvSpPr>
        <xdr:cNvPr id="15" name="線吹き出し 1 (枠付き)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43300" y="1323975"/>
          <a:ext cx="2933700" cy="819151"/>
        </a:xfrm>
        <a:prstGeom prst="borderCallout1">
          <a:avLst>
            <a:gd name="adj1" fmla="val 101642"/>
            <a:gd name="adj2" fmla="val 50350"/>
            <a:gd name="adj3" fmla="val 174397"/>
            <a:gd name="adj4" fmla="val 5923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入力例のように、姓は「半角大文字のみ」、名は頭文字が半角大文字でそれ以降は半角小文字です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333375</xdr:colOff>
      <xdr:row>8</xdr:row>
      <xdr:rowOff>190500</xdr:rowOff>
    </xdr:from>
    <xdr:to>
      <xdr:col>10</xdr:col>
      <xdr:colOff>567796</xdr:colOff>
      <xdr:row>11</xdr:row>
      <xdr:rowOff>130175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7" idx="3"/>
        </xdr:cNvCxnSpPr>
      </xdr:nvCxnSpPr>
      <xdr:spPr>
        <a:xfrm flipH="1" flipV="1">
          <a:off x="8296275" y="2781300"/>
          <a:ext cx="691621" cy="76835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390525</xdr:colOff>
      <xdr:row>8</xdr:row>
      <xdr:rowOff>219075</xdr:rowOff>
    </xdr:from>
    <xdr:to>
      <xdr:col>10</xdr:col>
      <xdr:colOff>567796</xdr:colOff>
      <xdr:row>11</xdr:row>
      <xdr:rowOff>130175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3"/>
        </xdr:cNvCxnSpPr>
      </xdr:nvCxnSpPr>
      <xdr:spPr>
        <a:xfrm flipH="1" flipV="1">
          <a:off x="7896225" y="2809875"/>
          <a:ext cx="1091671" cy="7397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0</xdr:row>
      <xdr:rowOff>300038</xdr:rowOff>
    </xdr:from>
    <xdr:to>
      <xdr:col>6</xdr:col>
      <xdr:colOff>542925</xdr:colOff>
      <xdr:row>4</xdr:row>
      <xdr:rowOff>57150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2" idx="2"/>
        </xdr:cNvCxnSpPr>
      </xdr:nvCxnSpPr>
      <xdr:spPr>
        <a:xfrm flipH="1">
          <a:off x="5324475" y="300038"/>
          <a:ext cx="285750" cy="766762"/>
        </a:xfrm>
        <a:prstGeom prst="line">
          <a:avLst/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8"/>
  <sheetViews>
    <sheetView showGridLines="0" tabSelected="1" zoomScaleNormal="100" workbookViewId="0">
      <selection activeCell="E3" sqref="E3:E4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2" width="14.5" customWidth="1"/>
    <col min="13" max="13" width="16.83203125" customWidth="1"/>
    <col min="15" max="15" width="9" customWidth="1"/>
    <col min="16" max="16" width="14.5" hidden="1" customWidth="1"/>
    <col min="17" max="17" width="15.58203125" hidden="1" customWidth="1"/>
    <col min="18" max="19" width="9" customWidth="1"/>
  </cols>
  <sheetData>
    <row r="1" spans="1:17" ht="32.5" x14ac:dyDescent="0.55000000000000004">
      <c r="A1" s="18" t="str">
        <f ca="1">"令和"&amp;Q3&amp;"年度 短距離チャレンジ記録会 申込書"</f>
        <v>令和5年度 短距離チャレンジ記録会 申込書</v>
      </c>
      <c r="M1" s="32" t="s">
        <v>79</v>
      </c>
      <c r="P1" s="38">
        <f ca="1">TODAY()</f>
        <v>45197</v>
      </c>
      <c r="Q1">
        <f ca="1">YEAR(P1)</f>
        <v>2023</v>
      </c>
    </row>
    <row r="2" spans="1:17" ht="6" customHeight="1" x14ac:dyDescent="0.55000000000000004"/>
    <row r="3" spans="1:17" ht="20.25" customHeight="1" x14ac:dyDescent="0.55000000000000004">
      <c r="A3" s="98" t="s">
        <v>41</v>
      </c>
      <c r="B3" s="99"/>
      <c r="C3" s="101" t="s">
        <v>90</v>
      </c>
      <c r="D3" s="102"/>
      <c r="E3" s="105" t="s">
        <v>92</v>
      </c>
      <c r="F3" s="86" t="s">
        <v>91</v>
      </c>
      <c r="G3" s="87"/>
      <c r="H3" s="90" t="s">
        <v>22</v>
      </c>
      <c r="I3" s="92" t="s">
        <v>84</v>
      </c>
      <c r="J3" s="93"/>
      <c r="K3" s="94"/>
      <c r="L3" s="33" t="s">
        <v>23</v>
      </c>
      <c r="M3" s="34" t="s">
        <v>85</v>
      </c>
      <c r="Q3">
        <f ca="1">Q1-2018</f>
        <v>5</v>
      </c>
    </row>
    <row r="4" spans="1:17" ht="20.25" customHeight="1" x14ac:dyDescent="0.55000000000000004">
      <c r="A4" s="91"/>
      <c r="B4" s="100"/>
      <c r="C4" s="103"/>
      <c r="D4" s="104"/>
      <c r="E4" s="106"/>
      <c r="F4" s="88"/>
      <c r="G4" s="89"/>
      <c r="H4" s="91"/>
      <c r="I4" s="95"/>
      <c r="J4" s="96"/>
      <c r="K4" s="97"/>
      <c r="L4" s="36" t="s">
        <v>24</v>
      </c>
      <c r="M4" s="35" t="s">
        <v>86</v>
      </c>
      <c r="N4" s="19"/>
    </row>
    <row r="5" spans="1:17" ht="29.25" customHeight="1" x14ac:dyDescent="0.55000000000000004">
      <c r="E5" s="47" t="s">
        <v>93</v>
      </c>
      <c r="F5" s="71" t="s">
        <v>94</v>
      </c>
      <c r="G5" s="72"/>
      <c r="L5" s="107"/>
      <c r="M5" s="108"/>
    </row>
    <row r="6" spans="1:17" ht="53.25" customHeight="1" x14ac:dyDescent="0.55000000000000004">
      <c r="H6" s="39"/>
      <c r="I6" s="109"/>
      <c r="J6" s="109"/>
      <c r="L6" s="114" t="s">
        <v>88</v>
      </c>
      <c r="M6" s="115"/>
    </row>
    <row r="7" spans="1:17" ht="21" customHeight="1" x14ac:dyDescent="0.55000000000000004">
      <c r="A7" s="78" t="s">
        <v>10</v>
      </c>
      <c r="B7" s="80" t="s">
        <v>11</v>
      </c>
      <c r="C7" s="82" t="s">
        <v>81</v>
      </c>
      <c r="D7" s="84" t="s">
        <v>9</v>
      </c>
      <c r="E7" s="73" t="s">
        <v>4</v>
      </c>
      <c r="F7" s="73" t="s">
        <v>14</v>
      </c>
      <c r="G7" s="73" t="s">
        <v>5</v>
      </c>
      <c r="H7" s="75" t="s">
        <v>95</v>
      </c>
      <c r="I7" s="76" t="s">
        <v>6</v>
      </c>
      <c r="J7" s="76" t="s">
        <v>7</v>
      </c>
      <c r="K7" s="110" t="s">
        <v>8</v>
      </c>
      <c r="L7" s="112" t="s">
        <v>20</v>
      </c>
      <c r="M7" s="113"/>
    </row>
    <row r="8" spans="1:17" ht="21" customHeight="1" x14ac:dyDescent="0.55000000000000004">
      <c r="A8" s="79"/>
      <c r="B8" s="81"/>
      <c r="C8" s="83"/>
      <c r="D8" s="85"/>
      <c r="E8" s="74"/>
      <c r="F8" s="74"/>
      <c r="G8" s="74"/>
      <c r="H8" s="74"/>
      <c r="I8" s="77"/>
      <c r="J8" s="77"/>
      <c r="K8" s="111"/>
      <c r="L8" s="37" t="s">
        <v>89</v>
      </c>
      <c r="M8" s="40" t="s">
        <v>80</v>
      </c>
      <c r="P8" s="1"/>
    </row>
    <row r="9" spans="1:17" ht="21.75" customHeight="1" x14ac:dyDescent="0.55000000000000004">
      <c r="A9" s="20">
        <v>1</v>
      </c>
      <c r="B9" s="48"/>
      <c r="C9" s="44"/>
      <c r="D9" s="21"/>
      <c r="E9" s="51" t="s">
        <v>77</v>
      </c>
      <c r="F9" s="51" t="s">
        <v>82</v>
      </c>
      <c r="G9" s="51" t="s">
        <v>83</v>
      </c>
      <c r="H9" s="22" t="s">
        <v>96</v>
      </c>
      <c r="I9" s="51">
        <v>6</v>
      </c>
      <c r="J9" s="51" t="s">
        <v>3</v>
      </c>
      <c r="K9" s="52">
        <v>20080101</v>
      </c>
      <c r="L9" s="28" t="s">
        <v>98</v>
      </c>
      <c r="M9" s="41" t="s">
        <v>97</v>
      </c>
    </row>
    <row r="10" spans="1:17" ht="21.75" customHeight="1" x14ac:dyDescent="0.55000000000000004">
      <c r="A10" s="23">
        <v>2</v>
      </c>
      <c r="B10" s="49"/>
      <c r="C10" s="45"/>
      <c r="D10" s="24"/>
      <c r="E10" s="53"/>
      <c r="F10" s="53"/>
      <c r="G10" s="53"/>
      <c r="H10" s="25"/>
      <c r="I10" s="53"/>
      <c r="J10" s="53"/>
      <c r="K10" s="55"/>
      <c r="L10" s="29"/>
      <c r="M10" s="42"/>
    </row>
    <row r="11" spans="1:17" ht="21.75" customHeight="1" x14ac:dyDescent="0.55000000000000004">
      <c r="A11" s="23">
        <v>3</v>
      </c>
      <c r="B11" s="49"/>
      <c r="C11" s="45"/>
      <c r="D11" s="24"/>
      <c r="E11" s="53"/>
      <c r="F11" s="53"/>
      <c r="G11" s="53"/>
      <c r="H11" s="25"/>
      <c r="I11" s="53"/>
      <c r="J11" s="53"/>
      <c r="K11" s="55"/>
      <c r="L11" s="29"/>
      <c r="M11" s="42"/>
    </row>
    <row r="12" spans="1:17" ht="21.75" customHeight="1" x14ac:dyDescent="0.55000000000000004">
      <c r="A12" s="23">
        <v>4</v>
      </c>
      <c r="B12" s="49"/>
      <c r="C12" s="45"/>
      <c r="D12" s="24"/>
      <c r="E12" s="53"/>
      <c r="F12" s="53"/>
      <c r="G12" s="53"/>
      <c r="H12" s="25"/>
      <c r="I12" s="53"/>
      <c r="J12" s="53"/>
      <c r="K12" s="55"/>
      <c r="L12" s="29"/>
      <c r="M12" s="42"/>
    </row>
    <row r="13" spans="1:17" ht="21.75" customHeight="1" x14ac:dyDescent="0.55000000000000004">
      <c r="A13" s="23">
        <v>5</v>
      </c>
      <c r="B13" s="49"/>
      <c r="C13" s="45"/>
      <c r="D13" s="24"/>
      <c r="E13" s="53"/>
      <c r="F13" s="53"/>
      <c r="G13" s="53"/>
      <c r="H13" s="25"/>
      <c r="I13" s="53"/>
      <c r="J13" s="53"/>
      <c r="K13" s="55"/>
      <c r="L13" s="29"/>
      <c r="M13" s="42"/>
    </row>
    <row r="14" spans="1:17" ht="21.75" customHeight="1" x14ac:dyDescent="0.55000000000000004">
      <c r="A14" s="23">
        <v>6</v>
      </c>
      <c r="B14" s="49"/>
      <c r="C14" s="45"/>
      <c r="D14" s="24"/>
      <c r="E14" s="53"/>
      <c r="F14" s="53"/>
      <c r="G14" s="53"/>
      <c r="H14" s="25"/>
      <c r="I14" s="53"/>
      <c r="J14" s="53"/>
      <c r="K14" s="55"/>
      <c r="L14" s="29"/>
      <c r="M14" s="42"/>
    </row>
    <row r="15" spans="1:17" ht="21.75" customHeight="1" x14ac:dyDescent="0.55000000000000004">
      <c r="A15" s="23">
        <v>7</v>
      </c>
      <c r="B15" s="49"/>
      <c r="C15" s="45"/>
      <c r="D15" s="24"/>
      <c r="E15" s="53"/>
      <c r="F15" s="53"/>
      <c r="G15" s="53"/>
      <c r="H15" s="25"/>
      <c r="I15" s="53"/>
      <c r="J15" s="53"/>
      <c r="K15" s="55"/>
      <c r="L15" s="29"/>
      <c r="M15" s="42"/>
    </row>
    <row r="16" spans="1:17" ht="21.75" customHeight="1" x14ac:dyDescent="0.55000000000000004">
      <c r="A16" s="23">
        <v>8</v>
      </c>
      <c r="B16" s="49"/>
      <c r="C16" s="45"/>
      <c r="D16" s="24"/>
      <c r="E16" s="53"/>
      <c r="F16" s="53"/>
      <c r="G16" s="53"/>
      <c r="H16" s="25"/>
      <c r="I16" s="53"/>
      <c r="J16" s="53"/>
      <c r="K16" s="55"/>
      <c r="L16" s="29"/>
      <c r="M16" s="42"/>
    </row>
    <row r="17" spans="1:13" ht="21.75" customHeight="1" x14ac:dyDescent="0.55000000000000004">
      <c r="A17" s="23">
        <v>9</v>
      </c>
      <c r="B17" s="49"/>
      <c r="C17" s="45"/>
      <c r="D17" s="24"/>
      <c r="E17" s="53"/>
      <c r="F17" s="53"/>
      <c r="G17" s="53"/>
      <c r="H17" s="25"/>
      <c r="I17" s="53"/>
      <c r="J17" s="53"/>
      <c r="K17" s="55"/>
      <c r="L17" s="29"/>
      <c r="M17" s="42"/>
    </row>
    <row r="18" spans="1:13" ht="21.75" customHeight="1" x14ac:dyDescent="0.55000000000000004">
      <c r="A18" s="23">
        <v>10</v>
      </c>
      <c r="B18" s="49"/>
      <c r="C18" s="45"/>
      <c r="D18" s="24"/>
      <c r="E18" s="53"/>
      <c r="F18" s="53"/>
      <c r="G18" s="53"/>
      <c r="H18" s="25"/>
      <c r="I18" s="53"/>
      <c r="J18" s="53"/>
      <c r="K18" s="55"/>
      <c r="L18" s="29"/>
      <c r="M18" s="42"/>
    </row>
    <row r="19" spans="1:13" ht="21.75" customHeight="1" x14ac:dyDescent="0.55000000000000004">
      <c r="A19" s="23">
        <v>11</v>
      </c>
      <c r="B19" s="49"/>
      <c r="C19" s="45"/>
      <c r="D19" s="24"/>
      <c r="E19" s="53"/>
      <c r="F19" s="53"/>
      <c r="G19" s="53"/>
      <c r="H19" s="25"/>
      <c r="I19" s="53"/>
      <c r="J19" s="53"/>
      <c r="K19" s="55"/>
      <c r="L19" s="29"/>
      <c r="M19" s="42"/>
    </row>
    <row r="20" spans="1:13" ht="21.75" customHeight="1" x14ac:dyDescent="0.55000000000000004">
      <c r="A20" s="23">
        <v>12</v>
      </c>
      <c r="B20" s="49"/>
      <c r="C20" s="45"/>
      <c r="D20" s="24"/>
      <c r="E20" s="53"/>
      <c r="F20" s="53"/>
      <c r="G20" s="53"/>
      <c r="H20" s="25"/>
      <c r="I20" s="53"/>
      <c r="J20" s="53"/>
      <c r="K20" s="55"/>
      <c r="L20" s="29"/>
      <c r="M20" s="42"/>
    </row>
    <row r="21" spans="1:13" ht="21.75" customHeight="1" x14ac:dyDescent="0.55000000000000004">
      <c r="A21" s="23">
        <v>13</v>
      </c>
      <c r="B21" s="49"/>
      <c r="C21" s="45"/>
      <c r="D21" s="24"/>
      <c r="E21" s="53"/>
      <c r="F21" s="53"/>
      <c r="G21" s="53"/>
      <c r="H21" s="25"/>
      <c r="I21" s="53"/>
      <c r="J21" s="53"/>
      <c r="K21" s="55"/>
      <c r="L21" s="29"/>
      <c r="M21" s="42"/>
    </row>
    <row r="22" spans="1:13" ht="21.75" customHeight="1" x14ac:dyDescent="0.55000000000000004">
      <c r="A22" s="23">
        <v>14</v>
      </c>
      <c r="B22" s="49"/>
      <c r="C22" s="45"/>
      <c r="D22" s="24"/>
      <c r="E22" s="53"/>
      <c r="F22" s="53"/>
      <c r="G22" s="53"/>
      <c r="H22" s="25"/>
      <c r="I22" s="53"/>
      <c r="J22" s="53"/>
      <c r="K22" s="55"/>
      <c r="L22" s="29"/>
      <c r="M22" s="42"/>
    </row>
    <row r="23" spans="1:13" ht="21.75" customHeight="1" x14ac:dyDescent="0.55000000000000004">
      <c r="A23" s="23">
        <v>15</v>
      </c>
      <c r="B23" s="49"/>
      <c r="C23" s="45"/>
      <c r="D23" s="24"/>
      <c r="E23" s="53"/>
      <c r="F23" s="53"/>
      <c r="G23" s="53"/>
      <c r="H23" s="25"/>
      <c r="I23" s="53"/>
      <c r="J23" s="53"/>
      <c r="K23" s="55"/>
      <c r="L23" s="29"/>
      <c r="M23" s="42"/>
    </row>
    <row r="24" spans="1:13" ht="21.75" customHeight="1" x14ac:dyDescent="0.55000000000000004">
      <c r="A24" s="23">
        <v>16</v>
      </c>
      <c r="B24" s="49"/>
      <c r="C24" s="45"/>
      <c r="D24" s="24"/>
      <c r="E24" s="53"/>
      <c r="F24" s="53"/>
      <c r="G24" s="53"/>
      <c r="H24" s="25"/>
      <c r="I24" s="53"/>
      <c r="J24" s="53"/>
      <c r="K24" s="55"/>
      <c r="L24" s="29"/>
      <c r="M24" s="42"/>
    </row>
    <row r="25" spans="1:13" ht="21.75" customHeight="1" x14ac:dyDescent="0.55000000000000004">
      <c r="A25" s="23">
        <v>17</v>
      </c>
      <c r="B25" s="49"/>
      <c r="C25" s="45"/>
      <c r="D25" s="24"/>
      <c r="E25" s="53"/>
      <c r="F25" s="53"/>
      <c r="G25" s="53"/>
      <c r="H25" s="25"/>
      <c r="I25" s="53"/>
      <c r="J25" s="53"/>
      <c r="K25" s="55"/>
      <c r="L25" s="29"/>
      <c r="M25" s="42"/>
    </row>
    <row r="26" spans="1:13" ht="21.75" customHeight="1" x14ac:dyDescent="0.55000000000000004">
      <c r="A26" s="23">
        <v>18</v>
      </c>
      <c r="B26" s="49"/>
      <c r="C26" s="45"/>
      <c r="D26" s="24"/>
      <c r="E26" s="53"/>
      <c r="F26" s="53"/>
      <c r="G26" s="53"/>
      <c r="H26" s="25"/>
      <c r="I26" s="53"/>
      <c r="J26" s="53"/>
      <c r="K26" s="55"/>
      <c r="L26" s="29"/>
      <c r="M26" s="42"/>
    </row>
    <row r="27" spans="1:13" ht="21.75" customHeight="1" x14ac:dyDescent="0.55000000000000004">
      <c r="A27" s="23">
        <v>19</v>
      </c>
      <c r="B27" s="49"/>
      <c r="C27" s="45"/>
      <c r="D27" s="24"/>
      <c r="E27" s="53"/>
      <c r="F27" s="53"/>
      <c r="G27" s="53"/>
      <c r="H27" s="25"/>
      <c r="I27" s="53"/>
      <c r="J27" s="53"/>
      <c r="K27" s="55"/>
      <c r="L27" s="29"/>
      <c r="M27" s="42"/>
    </row>
    <row r="28" spans="1:13" ht="21.75" customHeight="1" x14ac:dyDescent="0.55000000000000004">
      <c r="A28" s="23">
        <v>20</v>
      </c>
      <c r="B28" s="49"/>
      <c r="C28" s="45"/>
      <c r="D28" s="24"/>
      <c r="E28" s="53"/>
      <c r="F28" s="53"/>
      <c r="G28" s="53"/>
      <c r="H28" s="25"/>
      <c r="I28" s="53"/>
      <c r="J28" s="53"/>
      <c r="K28" s="55"/>
      <c r="L28" s="29"/>
      <c r="M28" s="42"/>
    </row>
    <row r="29" spans="1:13" ht="21.75" customHeight="1" x14ac:dyDescent="0.55000000000000004">
      <c r="A29" s="23">
        <v>21</v>
      </c>
      <c r="B29" s="49"/>
      <c r="C29" s="45"/>
      <c r="D29" s="24"/>
      <c r="E29" s="53"/>
      <c r="F29" s="53"/>
      <c r="G29" s="53"/>
      <c r="H29" s="25"/>
      <c r="I29" s="53"/>
      <c r="J29" s="53"/>
      <c r="K29" s="55"/>
      <c r="L29" s="29"/>
      <c r="M29" s="42"/>
    </row>
    <row r="30" spans="1:13" ht="21.75" customHeight="1" x14ac:dyDescent="0.55000000000000004">
      <c r="A30" s="23">
        <v>22</v>
      </c>
      <c r="B30" s="49"/>
      <c r="C30" s="45"/>
      <c r="D30" s="24"/>
      <c r="E30" s="53"/>
      <c r="F30" s="53"/>
      <c r="G30" s="53"/>
      <c r="H30" s="25"/>
      <c r="I30" s="53"/>
      <c r="J30" s="53"/>
      <c r="K30" s="55"/>
      <c r="L30" s="29"/>
      <c r="M30" s="42"/>
    </row>
    <row r="31" spans="1:13" ht="21.75" customHeight="1" x14ac:dyDescent="0.55000000000000004">
      <c r="A31" s="23">
        <v>23</v>
      </c>
      <c r="B31" s="49"/>
      <c r="C31" s="45"/>
      <c r="D31" s="24"/>
      <c r="E31" s="53"/>
      <c r="F31" s="53"/>
      <c r="G31" s="53"/>
      <c r="H31" s="25"/>
      <c r="I31" s="53"/>
      <c r="J31" s="53"/>
      <c r="K31" s="55"/>
      <c r="L31" s="29"/>
      <c r="M31" s="42"/>
    </row>
    <row r="32" spans="1:13" ht="21.75" customHeight="1" x14ac:dyDescent="0.55000000000000004">
      <c r="A32" s="23">
        <v>24</v>
      </c>
      <c r="B32" s="49"/>
      <c r="C32" s="45"/>
      <c r="D32" s="24"/>
      <c r="E32" s="53"/>
      <c r="F32" s="53"/>
      <c r="G32" s="53"/>
      <c r="H32" s="25"/>
      <c r="I32" s="53"/>
      <c r="J32" s="53"/>
      <c r="K32" s="55"/>
      <c r="L32" s="29"/>
      <c r="M32" s="42"/>
    </row>
    <row r="33" spans="1:13" ht="21.75" customHeight="1" x14ac:dyDescent="0.55000000000000004">
      <c r="A33" s="23">
        <v>25</v>
      </c>
      <c r="B33" s="49"/>
      <c r="C33" s="45"/>
      <c r="D33" s="24"/>
      <c r="E33" s="53"/>
      <c r="F33" s="53"/>
      <c r="G33" s="53"/>
      <c r="H33" s="25"/>
      <c r="I33" s="53"/>
      <c r="J33" s="53"/>
      <c r="K33" s="55"/>
      <c r="L33" s="29"/>
      <c r="M33" s="42"/>
    </row>
    <row r="34" spans="1:13" x14ac:dyDescent="0.55000000000000004">
      <c r="A34" s="23">
        <v>26</v>
      </c>
      <c r="B34" s="49"/>
      <c r="C34" s="45"/>
      <c r="D34" s="24"/>
      <c r="E34" s="53"/>
      <c r="F34" s="53"/>
      <c r="G34" s="53"/>
      <c r="H34" s="25"/>
      <c r="I34" s="53"/>
      <c r="J34" s="53"/>
      <c r="K34" s="55"/>
      <c r="L34" s="29"/>
      <c r="M34" s="42"/>
    </row>
    <row r="35" spans="1:13" x14ac:dyDescent="0.55000000000000004">
      <c r="A35" s="23">
        <v>27</v>
      </c>
      <c r="B35" s="49"/>
      <c r="C35" s="45"/>
      <c r="D35" s="24"/>
      <c r="E35" s="53"/>
      <c r="F35" s="53"/>
      <c r="G35" s="53"/>
      <c r="H35" s="25"/>
      <c r="I35" s="53"/>
      <c r="J35" s="53"/>
      <c r="K35" s="55"/>
      <c r="L35" s="29"/>
      <c r="M35" s="42"/>
    </row>
    <row r="36" spans="1:13" x14ac:dyDescent="0.55000000000000004">
      <c r="A36" s="23">
        <v>28</v>
      </c>
      <c r="B36" s="49"/>
      <c r="C36" s="45"/>
      <c r="D36" s="24"/>
      <c r="E36" s="53"/>
      <c r="F36" s="53"/>
      <c r="G36" s="53"/>
      <c r="H36" s="25"/>
      <c r="I36" s="53"/>
      <c r="J36" s="53"/>
      <c r="K36" s="55"/>
      <c r="L36" s="29"/>
      <c r="M36" s="42"/>
    </row>
    <row r="37" spans="1:13" x14ac:dyDescent="0.55000000000000004">
      <c r="A37" s="23">
        <v>29</v>
      </c>
      <c r="B37" s="49"/>
      <c r="C37" s="45"/>
      <c r="D37" s="24"/>
      <c r="E37" s="53"/>
      <c r="F37" s="53"/>
      <c r="G37" s="53"/>
      <c r="H37" s="25"/>
      <c r="I37" s="53"/>
      <c r="J37" s="53"/>
      <c r="K37" s="55"/>
      <c r="L37" s="29"/>
      <c r="M37" s="42"/>
    </row>
    <row r="38" spans="1:13" x14ac:dyDescent="0.55000000000000004">
      <c r="A38" s="23">
        <v>30</v>
      </c>
      <c r="B38" s="49"/>
      <c r="C38" s="45"/>
      <c r="D38" s="24"/>
      <c r="E38" s="53"/>
      <c r="F38" s="53"/>
      <c r="G38" s="53"/>
      <c r="H38" s="25"/>
      <c r="I38" s="53"/>
      <c r="J38" s="53"/>
      <c r="K38" s="55"/>
      <c r="L38" s="29"/>
      <c r="M38" s="42"/>
    </row>
    <row r="39" spans="1:13" x14ac:dyDescent="0.55000000000000004">
      <c r="A39" s="23">
        <v>31</v>
      </c>
      <c r="B39" s="49"/>
      <c r="C39" s="45"/>
      <c r="D39" s="24"/>
      <c r="E39" s="53"/>
      <c r="F39" s="53"/>
      <c r="G39" s="53"/>
      <c r="H39" s="25"/>
      <c r="I39" s="53"/>
      <c r="J39" s="53"/>
      <c r="K39" s="55"/>
      <c r="L39" s="29"/>
      <c r="M39" s="42"/>
    </row>
    <row r="40" spans="1:13" x14ac:dyDescent="0.55000000000000004">
      <c r="A40" s="23">
        <v>32</v>
      </c>
      <c r="B40" s="49"/>
      <c r="C40" s="45"/>
      <c r="D40" s="24"/>
      <c r="E40" s="53"/>
      <c r="F40" s="53"/>
      <c r="G40" s="53"/>
      <c r="H40" s="25"/>
      <c r="I40" s="53"/>
      <c r="J40" s="53"/>
      <c r="K40" s="55"/>
      <c r="L40" s="29"/>
      <c r="M40" s="42"/>
    </row>
    <row r="41" spans="1:13" x14ac:dyDescent="0.55000000000000004">
      <c r="A41" s="23">
        <v>33</v>
      </c>
      <c r="B41" s="49"/>
      <c r="C41" s="45"/>
      <c r="D41" s="24"/>
      <c r="E41" s="53"/>
      <c r="F41" s="53"/>
      <c r="G41" s="53"/>
      <c r="H41" s="25"/>
      <c r="I41" s="53"/>
      <c r="J41" s="53"/>
      <c r="K41" s="55"/>
      <c r="L41" s="29"/>
      <c r="M41" s="42"/>
    </row>
    <row r="42" spans="1:13" x14ac:dyDescent="0.55000000000000004">
      <c r="A42" s="23">
        <v>34</v>
      </c>
      <c r="B42" s="49"/>
      <c r="C42" s="45"/>
      <c r="D42" s="24"/>
      <c r="E42" s="53"/>
      <c r="F42" s="53"/>
      <c r="G42" s="53"/>
      <c r="H42" s="25"/>
      <c r="I42" s="53"/>
      <c r="J42" s="53"/>
      <c r="K42" s="55"/>
      <c r="L42" s="29"/>
      <c r="M42" s="42"/>
    </row>
    <row r="43" spans="1:13" x14ac:dyDescent="0.55000000000000004">
      <c r="A43" s="23">
        <v>35</v>
      </c>
      <c r="B43" s="49"/>
      <c r="C43" s="45"/>
      <c r="D43" s="24"/>
      <c r="E43" s="53"/>
      <c r="F43" s="53"/>
      <c r="G43" s="53"/>
      <c r="H43" s="25"/>
      <c r="I43" s="53"/>
      <c r="J43" s="53"/>
      <c r="K43" s="55"/>
      <c r="L43" s="29"/>
      <c r="M43" s="42"/>
    </row>
    <row r="44" spans="1:13" x14ac:dyDescent="0.55000000000000004">
      <c r="A44" s="23">
        <v>36</v>
      </c>
      <c r="B44" s="49"/>
      <c r="C44" s="45"/>
      <c r="D44" s="24"/>
      <c r="E44" s="53"/>
      <c r="F44" s="53"/>
      <c r="G44" s="53"/>
      <c r="H44" s="25"/>
      <c r="I44" s="53"/>
      <c r="J44" s="53"/>
      <c r="K44" s="55"/>
      <c r="L44" s="29"/>
      <c r="M44" s="42"/>
    </row>
    <row r="45" spans="1:13" x14ac:dyDescent="0.55000000000000004">
      <c r="A45" s="23">
        <v>37</v>
      </c>
      <c r="B45" s="49"/>
      <c r="C45" s="45"/>
      <c r="D45" s="24"/>
      <c r="E45" s="53"/>
      <c r="F45" s="53"/>
      <c r="G45" s="53"/>
      <c r="H45" s="25"/>
      <c r="I45" s="53"/>
      <c r="J45" s="53"/>
      <c r="K45" s="55"/>
      <c r="L45" s="29"/>
      <c r="M45" s="42"/>
    </row>
    <row r="46" spans="1:13" x14ac:dyDescent="0.55000000000000004">
      <c r="A46" s="23">
        <v>38</v>
      </c>
      <c r="B46" s="49"/>
      <c r="C46" s="45"/>
      <c r="D46" s="24"/>
      <c r="E46" s="53"/>
      <c r="F46" s="53"/>
      <c r="G46" s="53"/>
      <c r="H46" s="25"/>
      <c r="I46" s="53"/>
      <c r="J46" s="53"/>
      <c r="K46" s="55"/>
      <c r="L46" s="29"/>
      <c r="M46" s="42"/>
    </row>
    <row r="47" spans="1:13" x14ac:dyDescent="0.55000000000000004">
      <c r="A47" s="23">
        <v>39</v>
      </c>
      <c r="B47" s="49"/>
      <c r="C47" s="45"/>
      <c r="D47" s="24"/>
      <c r="E47" s="53"/>
      <c r="F47" s="53"/>
      <c r="G47" s="53"/>
      <c r="H47" s="25"/>
      <c r="I47" s="53"/>
      <c r="J47" s="53"/>
      <c r="K47" s="55"/>
      <c r="L47" s="29"/>
      <c r="M47" s="42"/>
    </row>
    <row r="48" spans="1:13" x14ac:dyDescent="0.55000000000000004">
      <c r="A48" s="31">
        <v>40</v>
      </c>
      <c r="B48" s="50"/>
      <c r="C48" s="46"/>
      <c r="D48" s="26"/>
      <c r="E48" s="54"/>
      <c r="F48" s="54"/>
      <c r="G48" s="54"/>
      <c r="H48" s="27"/>
      <c r="I48" s="54"/>
      <c r="J48" s="54"/>
      <c r="K48" s="56"/>
      <c r="L48" s="30"/>
      <c r="M48" s="43"/>
    </row>
  </sheetData>
  <sheetProtection sheet="1" selectLockedCells="1" selectUnlockedCells="1"/>
  <mergeCells count="22">
    <mergeCell ref="L5:M5"/>
    <mergeCell ref="I6:J6"/>
    <mergeCell ref="K7:K8"/>
    <mergeCell ref="L7:M7"/>
    <mergeCell ref="L6:M6"/>
    <mergeCell ref="J7:J8"/>
    <mergeCell ref="F3:G4"/>
    <mergeCell ref="H3:H4"/>
    <mergeCell ref="I3:K4"/>
    <mergeCell ref="A3:B4"/>
    <mergeCell ref="C3:D4"/>
    <mergeCell ref="E3:E4"/>
    <mergeCell ref="A7:A8"/>
    <mergeCell ref="B7:B8"/>
    <mergeCell ref="C7:C8"/>
    <mergeCell ref="D7:D8"/>
    <mergeCell ref="E7:E8"/>
    <mergeCell ref="F5:G5"/>
    <mergeCell ref="F7:F8"/>
    <mergeCell ref="G7:G8"/>
    <mergeCell ref="H7:H8"/>
    <mergeCell ref="I7:I8"/>
  </mergeCells>
  <phoneticPr fontId="1"/>
  <dataValidations count="3">
    <dataValidation imeMode="off" allowBlank="1" showInputMessage="1" showErrorMessage="1" sqref="B9:C48 M3:M4" xr:uid="{00000000-0002-0000-0000-000000000000}"/>
    <dataValidation showInputMessage="1" showErrorMessage="1" sqref="F3:G4 C3:D4" xr:uid="{00000000-0002-0000-0000-000001000000}"/>
    <dataValidation imeMode="on" showInputMessage="1" showErrorMessage="1" sqref="I3:K4" xr:uid="{00000000-0002-0000-0000-000002000000}"/>
  </dataValidations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S48"/>
  <sheetViews>
    <sheetView showGridLines="0" view="pageBreakPreview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K10" sqref="K10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2" width="14.5" customWidth="1"/>
    <col min="13" max="13" width="16.83203125" customWidth="1"/>
    <col min="15" max="15" width="9" customWidth="1"/>
    <col min="16" max="16" width="14.5" hidden="1" customWidth="1"/>
    <col min="17" max="17" width="6.08203125" hidden="1" customWidth="1"/>
    <col min="18" max="19" width="9" hidden="1" customWidth="1"/>
  </cols>
  <sheetData>
    <row r="1" spans="1:19" ht="32.5" x14ac:dyDescent="0.55000000000000004">
      <c r="A1" s="18" t="str">
        <f ca="1">入力見本!A1</f>
        <v>令和5年度 短距離チャレンジ記録会 申込書</v>
      </c>
      <c r="M1" s="32" t="s">
        <v>79</v>
      </c>
    </row>
    <row r="2" spans="1:19" ht="6" customHeight="1" x14ac:dyDescent="0.55000000000000004"/>
    <row r="3" spans="1:19" ht="20.25" customHeight="1" x14ac:dyDescent="0.55000000000000004">
      <c r="A3" s="98" t="s">
        <v>41</v>
      </c>
      <c r="B3" s="99"/>
      <c r="C3" s="127" t="s">
        <v>90</v>
      </c>
      <c r="D3" s="128"/>
      <c r="E3" s="105" t="s">
        <v>92</v>
      </c>
      <c r="F3" s="117"/>
      <c r="G3" s="118"/>
      <c r="H3" s="90" t="s">
        <v>22</v>
      </c>
      <c r="I3" s="121"/>
      <c r="J3" s="122"/>
      <c r="K3" s="123"/>
      <c r="L3" s="33" t="s">
        <v>23</v>
      </c>
      <c r="M3" s="66"/>
    </row>
    <row r="4" spans="1:19" ht="20.25" customHeight="1" x14ac:dyDescent="0.55000000000000004">
      <c r="A4" s="91"/>
      <c r="B4" s="100"/>
      <c r="C4" s="129"/>
      <c r="D4" s="130"/>
      <c r="E4" s="106"/>
      <c r="F4" s="119"/>
      <c r="G4" s="120"/>
      <c r="H4" s="91"/>
      <c r="I4" s="124"/>
      <c r="J4" s="125"/>
      <c r="K4" s="126"/>
      <c r="L4" s="36" t="s">
        <v>24</v>
      </c>
      <c r="M4" s="67"/>
      <c r="N4" s="19"/>
    </row>
    <row r="5" spans="1:19" ht="29.25" customHeight="1" x14ac:dyDescent="0.55000000000000004">
      <c r="E5" s="47" t="s">
        <v>93</v>
      </c>
      <c r="F5" s="131"/>
      <c r="G5" s="132"/>
      <c r="L5" s="107"/>
      <c r="M5" s="108"/>
    </row>
    <row r="6" spans="1:19" ht="53.25" customHeight="1" x14ac:dyDescent="0.55000000000000004">
      <c r="H6" s="39"/>
      <c r="I6" s="109"/>
      <c r="J6" s="109"/>
      <c r="K6" s="68"/>
      <c r="L6" s="114" t="s">
        <v>88</v>
      </c>
      <c r="M6" s="115"/>
    </row>
    <row r="7" spans="1:19" ht="21" customHeight="1" x14ac:dyDescent="0.55000000000000004">
      <c r="A7" s="78" t="s">
        <v>10</v>
      </c>
      <c r="B7" s="80" t="s">
        <v>21</v>
      </c>
      <c r="C7" s="82" t="s">
        <v>81</v>
      </c>
      <c r="D7" s="84" t="s">
        <v>12</v>
      </c>
      <c r="E7" s="73" t="s">
        <v>13</v>
      </c>
      <c r="F7" s="73" t="s">
        <v>14</v>
      </c>
      <c r="G7" s="73" t="s">
        <v>15</v>
      </c>
      <c r="H7" s="73" t="s">
        <v>16</v>
      </c>
      <c r="I7" s="76" t="s">
        <v>17</v>
      </c>
      <c r="J7" s="76" t="s">
        <v>18</v>
      </c>
      <c r="K7" s="110" t="s">
        <v>19</v>
      </c>
      <c r="L7" s="112" t="s">
        <v>20</v>
      </c>
      <c r="M7" s="116"/>
    </row>
    <row r="8" spans="1:19" ht="21" customHeight="1" x14ac:dyDescent="0.55000000000000004">
      <c r="A8" s="79"/>
      <c r="B8" s="81"/>
      <c r="C8" s="83"/>
      <c r="D8" s="85"/>
      <c r="E8" s="74"/>
      <c r="F8" s="74"/>
      <c r="G8" s="74"/>
      <c r="H8" s="74"/>
      <c r="I8" s="77"/>
      <c r="J8" s="77"/>
      <c r="K8" s="111"/>
      <c r="L8" s="69" t="s">
        <v>89</v>
      </c>
      <c r="M8" s="70" t="s">
        <v>80</v>
      </c>
      <c r="P8" s="1" t="s">
        <v>75</v>
      </c>
      <c r="Q8" t="s">
        <v>87</v>
      </c>
      <c r="S8" t="s">
        <v>76</v>
      </c>
    </row>
    <row r="9" spans="1:19" ht="21.75" customHeight="1" x14ac:dyDescent="0.55000000000000004">
      <c r="A9" s="20">
        <v>1</v>
      </c>
      <c r="B9" s="48"/>
      <c r="C9" s="57"/>
      <c r="D9" s="21"/>
      <c r="E9" s="60"/>
      <c r="F9" s="60"/>
      <c r="G9" s="60"/>
      <c r="H9" s="22" t="str">
        <f>IF(E9="","",$F$3)</f>
        <v/>
      </c>
      <c r="I9" s="60"/>
      <c r="J9" s="60"/>
      <c r="K9" s="63"/>
      <c r="L9" s="6"/>
      <c r="M9" s="15"/>
      <c r="O9" t="str">
        <f>IF($B9="","",VLOOKUP($B9,#REF!,3,FALSE))</f>
        <v/>
      </c>
      <c r="P9" t="str">
        <f>IF(L9="","",VLOOKUP(L9,リスト!$F$3:$G$9,2,FALSE))</f>
        <v/>
      </c>
      <c r="Q9" t="str">
        <f>IF(J9="","",IF(J9="男",1,IF(J9="女",2,"")))</f>
        <v/>
      </c>
      <c r="S9" t="str">
        <f>IF(B9="","",VLOOKUP($F$3,#REF!,4,FALSE))</f>
        <v/>
      </c>
    </row>
    <row r="10" spans="1:19" ht="21.75" customHeight="1" x14ac:dyDescent="0.55000000000000004">
      <c r="A10" s="23">
        <v>2</v>
      </c>
      <c r="B10" s="49"/>
      <c r="C10" s="58"/>
      <c r="D10" s="24"/>
      <c r="E10" s="61"/>
      <c r="F10" s="61"/>
      <c r="G10" s="61"/>
      <c r="H10" s="25" t="str">
        <f t="shared" ref="H10:H48" si="0">IF(E10="","",$F$3)</f>
        <v/>
      </c>
      <c r="I10" s="61"/>
      <c r="J10" s="61"/>
      <c r="K10" s="64"/>
      <c r="L10" s="7"/>
      <c r="M10" s="16"/>
      <c r="O10" t="str">
        <f>IF($B10="","",VLOOKUP($B10,#REF!,3,FALSE))</f>
        <v/>
      </c>
      <c r="P10" t="str">
        <f>IF(L10="","",VLOOKUP(L10,リスト!$F$3:$G$9,2,FALSE))</f>
        <v/>
      </c>
      <c r="Q10" t="str">
        <f t="shared" ref="Q10:Q48" si="1">IF(J10="","",IF(J10="男",1,IF(J10="女",2,"")))</f>
        <v/>
      </c>
      <c r="S10" t="str">
        <f>IF(B10="","",VLOOKUP($F$3,#REF!,4,FALSE))</f>
        <v/>
      </c>
    </row>
    <row r="11" spans="1:19" ht="21.75" customHeight="1" x14ac:dyDescent="0.55000000000000004">
      <c r="A11" s="23">
        <v>3</v>
      </c>
      <c r="B11" s="49"/>
      <c r="C11" s="58"/>
      <c r="D11" s="24"/>
      <c r="E11" s="61"/>
      <c r="F11" s="61"/>
      <c r="G11" s="61"/>
      <c r="H11" s="25" t="str">
        <f t="shared" si="0"/>
        <v/>
      </c>
      <c r="I11" s="61"/>
      <c r="J11" s="61"/>
      <c r="K11" s="64"/>
      <c r="L11" s="7"/>
      <c r="M11" s="16"/>
      <c r="O11" t="str">
        <f>IF($B11="","",VLOOKUP($B11,#REF!,3,FALSE))</f>
        <v/>
      </c>
      <c r="P11" t="str">
        <f>IF(L11="","",VLOOKUP(L11,リスト!$F$3:$G$9,2,FALSE))</f>
        <v/>
      </c>
      <c r="Q11" t="str">
        <f t="shared" si="1"/>
        <v/>
      </c>
      <c r="S11" t="str">
        <f>IF(B11="","",VLOOKUP($F$3,#REF!,4,FALSE))</f>
        <v/>
      </c>
    </row>
    <row r="12" spans="1:19" ht="21.75" customHeight="1" x14ac:dyDescent="0.55000000000000004">
      <c r="A12" s="23">
        <v>4</v>
      </c>
      <c r="B12" s="49"/>
      <c r="C12" s="58"/>
      <c r="D12" s="24"/>
      <c r="E12" s="61"/>
      <c r="F12" s="61"/>
      <c r="G12" s="61"/>
      <c r="H12" s="25" t="str">
        <f t="shared" si="0"/>
        <v/>
      </c>
      <c r="I12" s="61"/>
      <c r="J12" s="61"/>
      <c r="K12" s="64"/>
      <c r="L12" s="7"/>
      <c r="M12" s="16"/>
      <c r="O12" t="str">
        <f>IF($B12="","",VLOOKUP($B12,#REF!,3,FALSE))</f>
        <v/>
      </c>
      <c r="P12" t="str">
        <f>IF(L12="","",VLOOKUP(L12,リスト!$F$3:$G$9,2,FALSE))</f>
        <v/>
      </c>
      <c r="Q12" t="str">
        <f t="shared" si="1"/>
        <v/>
      </c>
      <c r="S12" t="str">
        <f>IF(B12="","",VLOOKUP($F$3,#REF!,4,FALSE))</f>
        <v/>
      </c>
    </row>
    <row r="13" spans="1:19" ht="21.75" customHeight="1" x14ac:dyDescent="0.55000000000000004">
      <c r="A13" s="23">
        <v>5</v>
      </c>
      <c r="B13" s="49"/>
      <c r="C13" s="58"/>
      <c r="D13" s="24"/>
      <c r="E13" s="61"/>
      <c r="F13" s="61"/>
      <c r="G13" s="61"/>
      <c r="H13" s="25" t="str">
        <f t="shared" si="0"/>
        <v/>
      </c>
      <c r="I13" s="61"/>
      <c r="J13" s="61"/>
      <c r="K13" s="64"/>
      <c r="L13" s="7"/>
      <c r="M13" s="16"/>
      <c r="O13" t="str">
        <f>IF($B13="","",VLOOKUP($B13,#REF!,3,FALSE))</f>
        <v/>
      </c>
      <c r="P13" t="str">
        <f>IF(L13="","",VLOOKUP(L13,リスト!$F$3:$G$9,2,FALSE))</f>
        <v/>
      </c>
      <c r="Q13" t="str">
        <f t="shared" si="1"/>
        <v/>
      </c>
      <c r="S13" t="str">
        <f>IF(B13="","",VLOOKUP($F$3,#REF!,4,FALSE))</f>
        <v/>
      </c>
    </row>
    <row r="14" spans="1:19" ht="21.75" customHeight="1" x14ac:dyDescent="0.55000000000000004">
      <c r="A14" s="23">
        <v>6</v>
      </c>
      <c r="B14" s="49"/>
      <c r="C14" s="58"/>
      <c r="D14" s="24"/>
      <c r="E14" s="61"/>
      <c r="F14" s="61"/>
      <c r="G14" s="61"/>
      <c r="H14" s="25" t="str">
        <f t="shared" si="0"/>
        <v/>
      </c>
      <c r="I14" s="61"/>
      <c r="J14" s="61"/>
      <c r="K14" s="64"/>
      <c r="L14" s="7"/>
      <c r="M14" s="16"/>
      <c r="O14" t="str">
        <f>IF($B14="","",VLOOKUP($B14,#REF!,3,FALSE))</f>
        <v/>
      </c>
      <c r="P14" t="str">
        <f>IF(L14="","",VLOOKUP(L14,リスト!$F$3:$G$9,2,FALSE))</f>
        <v/>
      </c>
      <c r="Q14" t="str">
        <f t="shared" si="1"/>
        <v/>
      </c>
      <c r="S14" t="str">
        <f>IF(B14="","",VLOOKUP($F$3,#REF!,4,FALSE))</f>
        <v/>
      </c>
    </row>
    <row r="15" spans="1:19" ht="21.75" customHeight="1" x14ac:dyDescent="0.55000000000000004">
      <c r="A15" s="23">
        <v>7</v>
      </c>
      <c r="B15" s="49"/>
      <c r="C15" s="58"/>
      <c r="D15" s="24"/>
      <c r="E15" s="61"/>
      <c r="F15" s="61"/>
      <c r="G15" s="61"/>
      <c r="H15" s="25" t="str">
        <f t="shared" si="0"/>
        <v/>
      </c>
      <c r="I15" s="61"/>
      <c r="J15" s="61"/>
      <c r="K15" s="64" t="str">
        <f>IF($B15="","",VLOOKUP($B15,#REF!,8,FALSE))</f>
        <v/>
      </c>
      <c r="L15" s="7"/>
      <c r="M15" s="16"/>
      <c r="O15" t="str">
        <f>IF($B15="","",VLOOKUP($B15,#REF!,3,FALSE))</f>
        <v/>
      </c>
      <c r="P15" t="str">
        <f>IF(L15="","",VLOOKUP(L15,リスト!$F$3:$G$9,2,FALSE))</f>
        <v/>
      </c>
      <c r="Q15" t="str">
        <f t="shared" si="1"/>
        <v/>
      </c>
      <c r="S15" t="str">
        <f>IF(B15="","",VLOOKUP($F$3,#REF!,4,FALSE))</f>
        <v/>
      </c>
    </row>
    <row r="16" spans="1:19" ht="21.75" customHeight="1" x14ac:dyDescent="0.55000000000000004">
      <c r="A16" s="23">
        <v>8</v>
      </c>
      <c r="B16" s="49"/>
      <c r="C16" s="58"/>
      <c r="D16" s="24"/>
      <c r="E16" s="61"/>
      <c r="F16" s="61"/>
      <c r="G16" s="61"/>
      <c r="H16" s="25" t="str">
        <f t="shared" si="0"/>
        <v/>
      </c>
      <c r="I16" s="61"/>
      <c r="J16" s="61"/>
      <c r="K16" s="64" t="str">
        <f>IF($B16="","",VLOOKUP($B16,#REF!,8,FALSE))</f>
        <v/>
      </c>
      <c r="L16" s="7"/>
      <c r="M16" s="16"/>
      <c r="O16" t="str">
        <f>IF($B16="","",VLOOKUP($B16,#REF!,3,FALSE))</f>
        <v/>
      </c>
      <c r="P16" t="str">
        <f>IF(L16="","",VLOOKUP(L16,リスト!$F$3:$G$9,2,FALSE))</f>
        <v/>
      </c>
      <c r="Q16" t="str">
        <f t="shared" si="1"/>
        <v/>
      </c>
      <c r="S16" t="str">
        <f>IF(B16="","",VLOOKUP($F$3,#REF!,4,FALSE))</f>
        <v/>
      </c>
    </row>
    <row r="17" spans="1:19" ht="21.75" customHeight="1" x14ac:dyDescent="0.55000000000000004">
      <c r="A17" s="23">
        <v>9</v>
      </c>
      <c r="B17" s="49"/>
      <c r="C17" s="58"/>
      <c r="D17" s="24"/>
      <c r="E17" s="61"/>
      <c r="F17" s="61"/>
      <c r="G17" s="61"/>
      <c r="H17" s="25" t="str">
        <f t="shared" si="0"/>
        <v/>
      </c>
      <c r="I17" s="61"/>
      <c r="J17" s="61"/>
      <c r="K17" s="64" t="str">
        <f>IF($B17="","",VLOOKUP($B17,#REF!,8,FALSE))</f>
        <v/>
      </c>
      <c r="L17" s="7"/>
      <c r="M17" s="16"/>
      <c r="O17" t="str">
        <f>IF($B17="","",VLOOKUP($B17,#REF!,3,FALSE))</f>
        <v/>
      </c>
      <c r="P17" t="str">
        <f>IF(L17="","",VLOOKUP(L17,リスト!$F$3:$G$9,2,FALSE))</f>
        <v/>
      </c>
      <c r="Q17" t="str">
        <f t="shared" si="1"/>
        <v/>
      </c>
      <c r="S17" t="str">
        <f>IF(B17="","",VLOOKUP($F$3,#REF!,4,FALSE))</f>
        <v/>
      </c>
    </row>
    <row r="18" spans="1:19" ht="21.75" customHeight="1" x14ac:dyDescent="0.55000000000000004">
      <c r="A18" s="23">
        <v>10</v>
      </c>
      <c r="B18" s="49"/>
      <c r="C18" s="58"/>
      <c r="D18" s="24"/>
      <c r="E18" s="61"/>
      <c r="F18" s="61"/>
      <c r="G18" s="61"/>
      <c r="H18" s="25" t="str">
        <f t="shared" si="0"/>
        <v/>
      </c>
      <c r="I18" s="61"/>
      <c r="J18" s="61"/>
      <c r="K18" s="64" t="str">
        <f>IF($B18="","",VLOOKUP($B18,#REF!,8,FALSE))</f>
        <v/>
      </c>
      <c r="L18" s="7"/>
      <c r="M18" s="16"/>
      <c r="O18" t="str">
        <f>IF($B18="","",VLOOKUP($B18,#REF!,3,FALSE))</f>
        <v/>
      </c>
      <c r="P18" t="str">
        <f>IF(L18="","",VLOOKUP(L18,リスト!$F$3:$G$9,2,FALSE))</f>
        <v/>
      </c>
      <c r="Q18" t="str">
        <f t="shared" si="1"/>
        <v/>
      </c>
      <c r="S18" t="str">
        <f>IF(B18="","",VLOOKUP($F$3,#REF!,4,FALSE))</f>
        <v/>
      </c>
    </row>
    <row r="19" spans="1:19" ht="21.75" customHeight="1" x14ac:dyDescent="0.55000000000000004">
      <c r="A19" s="23">
        <v>11</v>
      </c>
      <c r="B19" s="49"/>
      <c r="C19" s="58"/>
      <c r="D19" s="24"/>
      <c r="E19" s="61"/>
      <c r="F19" s="61"/>
      <c r="G19" s="61"/>
      <c r="H19" s="25" t="str">
        <f t="shared" si="0"/>
        <v/>
      </c>
      <c r="I19" s="61"/>
      <c r="J19" s="61"/>
      <c r="K19" s="64" t="str">
        <f>IF($B19="","",VLOOKUP($B19,#REF!,8,FALSE))</f>
        <v/>
      </c>
      <c r="L19" s="7"/>
      <c r="M19" s="16"/>
      <c r="O19" t="str">
        <f>IF($B19="","",VLOOKUP($B19,#REF!,3,FALSE))</f>
        <v/>
      </c>
      <c r="P19" t="str">
        <f>IF(L19="","",VLOOKUP(L19,リスト!$F$3:$G$9,2,FALSE))</f>
        <v/>
      </c>
      <c r="Q19" t="str">
        <f t="shared" si="1"/>
        <v/>
      </c>
      <c r="S19" t="str">
        <f>IF(B19="","",VLOOKUP($F$3,#REF!,4,FALSE))</f>
        <v/>
      </c>
    </row>
    <row r="20" spans="1:19" ht="21.75" customHeight="1" x14ac:dyDescent="0.55000000000000004">
      <c r="A20" s="23">
        <v>12</v>
      </c>
      <c r="B20" s="49"/>
      <c r="C20" s="58"/>
      <c r="D20" s="24"/>
      <c r="E20" s="61"/>
      <c r="F20" s="61"/>
      <c r="G20" s="61"/>
      <c r="H20" s="25" t="str">
        <f t="shared" si="0"/>
        <v/>
      </c>
      <c r="I20" s="61"/>
      <c r="J20" s="61"/>
      <c r="K20" s="64" t="str">
        <f>IF($B20="","",VLOOKUP($B20,#REF!,8,FALSE))</f>
        <v/>
      </c>
      <c r="L20" s="7"/>
      <c r="M20" s="16"/>
      <c r="O20" t="str">
        <f>IF($B20="","",VLOOKUP($B20,#REF!,3,FALSE))</f>
        <v/>
      </c>
      <c r="P20" t="str">
        <f>IF(L20="","",VLOOKUP(L20,リスト!$F$3:$G$9,2,FALSE))</f>
        <v/>
      </c>
      <c r="Q20" t="str">
        <f t="shared" si="1"/>
        <v/>
      </c>
      <c r="S20" t="str">
        <f>IF(B20="","",VLOOKUP($F$3,#REF!,4,FALSE))</f>
        <v/>
      </c>
    </row>
    <row r="21" spans="1:19" ht="21.75" customHeight="1" x14ac:dyDescent="0.55000000000000004">
      <c r="A21" s="23">
        <v>13</v>
      </c>
      <c r="B21" s="49"/>
      <c r="C21" s="58"/>
      <c r="D21" s="24"/>
      <c r="E21" s="61"/>
      <c r="F21" s="61"/>
      <c r="G21" s="61"/>
      <c r="H21" s="25" t="str">
        <f t="shared" si="0"/>
        <v/>
      </c>
      <c r="I21" s="61"/>
      <c r="J21" s="61"/>
      <c r="K21" s="64" t="str">
        <f>IF($B21="","",VLOOKUP($B21,#REF!,8,FALSE))</f>
        <v/>
      </c>
      <c r="L21" s="7"/>
      <c r="M21" s="16"/>
      <c r="O21" t="str">
        <f>IF($B21="","",VLOOKUP($B21,#REF!,3,FALSE))</f>
        <v/>
      </c>
      <c r="P21" t="str">
        <f>IF(L21="","",VLOOKUP(L21,リスト!$F$3:$G$9,2,FALSE))</f>
        <v/>
      </c>
      <c r="Q21" t="str">
        <f t="shared" si="1"/>
        <v/>
      </c>
      <c r="S21" t="str">
        <f>IF(B21="","",VLOOKUP($F$3,#REF!,4,FALSE))</f>
        <v/>
      </c>
    </row>
    <row r="22" spans="1:19" ht="21.75" customHeight="1" x14ac:dyDescent="0.55000000000000004">
      <c r="A22" s="23">
        <v>14</v>
      </c>
      <c r="B22" s="49"/>
      <c r="C22" s="58"/>
      <c r="D22" s="24"/>
      <c r="E22" s="61"/>
      <c r="F22" s="61"/>
      <c r="G22" s="61"/>
      <c r="H22" s="25" t="str">
        <f t="shared" si="0"/>
        <v/>
      </c>
      <c r="I22" s="61"/>
      <c r="J22" s="61"/>
      <c r="K22" s="64" t="str">
        <f>IF($B22="","",VLOOKUP($B22,#REF!,8,FALSE))</f>
        <v/>
      </c>
      <c r="L22" s="7"/>
      <c r="M22" s="16"/>
      <c r="O22" t="str">
        <f>IF($B22="","",VLOOKUP($B22,#REF!,3,FALSE))</f>
        <v/>
      </c>
      <c r="P22" t="str">
        <f>IF(L22="","",VLOOKUP(L22,リスト!$F$3:$G$9,2,FALSE))</f>
        <v/>
      </c>
      <c r="Q22" t="str">
        <f t="shared" si="1"/>
        <v/>
      </c>
      <c r="S22" t="str">
        <f>IF(B22="","",VLOOKUP($F$3,#REF!,4,FALSE))</f>
        <v/>
      </c>
    </row>
    <row r="23" spans="1:19" ht="21.75" customHeight="1" x14ac:dyDescent="0.55000000000000004">
      <c r="A23" s="23">
        <v>15</v>
      </c>
      <c r="B23" s="49"/>
      <c r="C23" s="58"/>
      <c r="D23" s="24"/>
      <c r="E23" s="61"/>
      <c r="F23" s="61"/>
      <c r="G23" s="61"/>
      <c r="H23" s="25" t="str">
        <f t="shared" si="0"/>
        <v/>
      </c>
      <c r="I23" s="61"/>
      <c r="J23" s="61"/>
      <c r="K23" s="64" t="str">
        <f>IF($B23="","",VLOOKUP($B23,#REF!,8,FALSE))</f>
        <v/>
      </c>
      <c r="L23" s="7"/>
      <c r="M23" s="16"/>
      <c r="O23" t="str">
        <f>IF($B23="","",VLOOKUP($B23,#REF!,3,FALSE))</f>
        <v/>
      </c>
      <c r="P23" t="str">
        <f>IF(L23="","",VLOOKUP(L23,リスト!$F$3:$G$9,2,FALSE))</f>
        <v/>
      </c>
      <c r="Q23" t="str">
        <f t="shared" si="1"/>
        <v/>
      </c>
      <c r="S23" t="str">
        <f>IF(B23="","",VLOOKUP($F$3,#REF!,4,FALSE))</f>
        <v/>
      </c>
    </row>
    <row r="24" spans="1:19" ht="21.75" customHeight="1" x14ac:dyDescent="0.55000000000000004">
      <c r="A24" s="23">
        <v>16</v>
      </c>
      <c r="B24" s="49"/>
      <c r="C24" s="58"/>
      <c r="D24" s="24"/>
      <c r="E24" s="61"/>
      <c r="F24" s="61"/>
      <c r="G24" s="61"/>
      <c r="H24" s="25" t="str">
        <f t="shared" si="0"/>
        <v/>
      </c>
      <c r="I24" s="61"/>
      <c r="J24" s="61"/>
      <c r="K24" s="64" t="str">
        <f>IF($B24="","",VLOOKUP($B24,#REF!,8,FALSE))</f>
        <v/>
      </c>
      <c r="L24" s="7"/>
      <c r="M24" s="16"/>
      <c r="O24" t="str">
        <f>IF($B24="","",VLOOKUP($B24,#REF!,3,FALSE))</f>
        <v/>
      </c>
      <c r="P24" t="str">
        <f>IF(L24="","",VLOOKUP(L24,リスト!$F$3:$G$9,2,FALSE))</f>
        <v/>
      </c>
      <c r="Q24" t="str">
        <f t="shared" si="1"/>
        <v/>
      </c>
      <c r="S24" t="str">
        <f>IF(B24="","",VLOOKUP($F$3,#REF!,4,FALSE))</f>
        <v/>
      </c>
    </row>
    <row r="25" spans="1:19" ht="21.75" customHeight="1" x14ac:dyDescent="0.55000000000000004">
      <c r="A25" s="23">
        <v>17</v>
      </c>
      <c r="B25" s="49"/>
      <c r="C25" s="58"/>
      <c r="D25" s="24"/>
      <c r="E25" s="61"/>
      <c r="F25" s="61"/>
      <c r="G25" s="61"/>
      <c r="H25" s="25" t="str">
        <f t="shared" si="0"/>
        <v/>
      </c>
      <c r="I25" s="61"/>
      <c r="J25" s="61"/>
      <c r="K25" s="64" t="str">
        <f>IF($B25="","",VLOOKUP($B25,#REF!,8,FALSE))</f>
        <v/>
      </c>
      <c r="L25" s="7"/>
      <c r="M25" s="16"/>
      <c r="O25" t="str">
        <f>IF($B25="","",VLOOKUP($B25,#REF!,3,FALSE))</f>
        <v/>
      </c>
      <c r="P25" t="str">
        <f>IF(L25="","",VLOOKUP(L25,リスト!$F$3:$G$9,2,FALSE))</f>
        <v/>
      </c>
      <c r="Q25" t="str">
        <f t="shared" si="1"/>
        <v/>
      </c>
      <c r="S25" t="str">
        <f>IF(B25="","",VLOOKUP($F$3,#REF!,4,FALSE))</f>
        <v/>
      </c>
    </row>
    <row r="26" spans="1:19" ht="21.75" customHeight="1" x14ac:dyDescent="0.55000000000000004">
      <c r="A26" s="23">
        <v>18</v>
      </c>
      <c r="B26" s="49"/>
      <c r="C26" s="58"/>
      <c r="D26" s="24"/>
      <c r="E26" s="61"/>
      <c r="F26" s="61"/>
      <c r="G26" s="61"/>
      <c r="H26" s="25" t="str">
        <f t="shared" si="0"/>
        <v/>
      </c>
      <c r="I26" s="61"/>
      <c r="J26" s="61"/>
      <c r="K26" s="64" t="str">
        <f>IF($B26="","",VLOOKUP($B26,#REF!,8,FALSE))</f>
        <v/>
      </c>
      <c r="L26" s="7"/>
      <c r="M26" s="16"/>
      <c r="O26" t="str">
        <f>IF($B26="","",VLOOKUP($B26,#REF!,3,FALSE))</f>
        <v/>
      </c>
      <c r="P26" t="str">
        <f>IF(L26="","",VLOOKUP(L26,リスト!$F$3:$G$9,2,FALSE))</f>
        <v/>
      </c>
      <c r="Q26" t="str">
        <f t="shared" si="1"/>
        <v/>
      </c>
      <c r="S26" t="str">
        <f>IF(B26="","",VLOOKUP($F$3,#REF!,4,FALSE))</f>
        <v/>
      </c>
    </row>
    <row r="27" spans="1:19" ht="21.75" customHeight="1" x14ac:dyDescent="0.55000000000000004">
      <c r="A27" s="23">
        <v>19</v>
      </c>
      <c r="B27" s="49"/>
      <c r="C27" s="58"/>
      <c r="D27" s="24"/>
      <c r="E27" s="61"/>
      <c r="F27" s="61"/>
      <c r="G27" s="61"/>
      <c r="H27" s="25" t="str">
        <f t="shared" si="0"/>
        <v/>
      </c>
      <c r="I27" s="61"/>
      <c r="J27" s="61"/>
      <c r="K27" s="64" t="str">
        <f>IF($B27="","",VLOOKUP($B27,#REF!,8,FALSE))</f>
        <v/>
      </c>
      <c r="L27" s="7"/>
      <c r="M27" s="16"/>
      <c r="O27" t="str">
        <f>IF($B27="","",VLOOKUP($B27,#REF!,3,FALSE))</f>
        <v/>
      </c>
      <c r="P27" t="str">
        <f>IF(L27="","",VLOOKUP(L27,リスト!$F$3:$G$9,2,FALSE))</f>
        <v/>
      </c>
      <c r="Q27" t="str">
        <f t="shared" si="1"/>
        <v/>
      </c>
      <c r="S27" t="str">
        <f>IF(B27="","",VLOOKUP($F$3,#REF!,4,FALSE))</f>
        <v/>
      </c>
    </row>
    <row r="28" spans="1:19" ht="21.75" customHeight="1" x14ac:dyDescent="0.55000000000000004">
      <c r="A28" s="23">
        <v>20</v>
      </c>
      <c r="B28" s="49"/>
      <c r="C28" s="58"/>
      <c r="D28" s="24"/>
      <c r="E28" s="61"/>
      <c r="F28" s="61"/>
      <c r="G28" s="61"/>
      <c r="H28" s="25" t="str">
        <f t="shared" si="0"/>
        <v/>
      </c>
      <c r="I28" s="61"/>
      <c r="J28" s="61"/>
      <c r="K28" s="64" t="str">
        <f>IF($B28="","",VLOOKUP($B28,#REF!,8,FALSE))</f>
        <v/>
      </c>
      <c r="L28" s="7"/>
      <c r="M28" s="16"/>
      <c r="O28" t="str">
        <f>IF($B28="","",VLOOKUP($B28,#REF!,3,FALSE))</f>
        <v/>
      </c>
      <c r="P28" t="str">
        <f>IF(L28="","",VLOOKUP(L28,リスト!$F$3:$G$9,2,FALSE))</f>
        <v/>
      </c>
      <c r="Q28" t="str">
        <f t="shared" si="1"/>
        <v/>
      </c>
      <c r="S28" t="str">
        <f>IF(B28="","",VLOOKUP($F$3,#REF!,4,FALSE))</f>
        <v/>
      </c>
    </row>
    <row r="29" spans="1:19" ht="21.75" customHeight="1" x14ac:dyDescent="0.55000000000000004">
      <c r="A29" s="23">
        <v>21</v>
      </c>
      <c r="B29" s="49"/>
      <c r="C29" s="58"/>
      <c r="D29" s="24"/>
      <c r="E29" s="61"/>
      <c r="F29" s="61"/>
      <c r="G29" s="61"/>
      <c r="H29" s="25" t="str">
        <f t="shared" si="0"/>
        <v/>
      </c>
      <c r="I29" s="61"/>
      <c r="J29" s="61"/>
      <c r="K29" s="64" t="str">
        <f>IF($B29="","",VLOOKUP($B29,#REF!,8,FALSE))</f>
        <v/>
      </c>
      <c r="L29" s="7"/>
      <c r="M29" s="16"/>
      <c r="O29" t="str">
        <f>IF($B29="","",VLOOKUP($B29,#REF!,3,FALSE))</f>
        <v/>
      </c>
      <c r="P29" t="str">
        <f>IF(L29="","",VLOOKUP(L29,リスト!$F$3:$G$9,2,FALSE))</f>
        <v/>
      </c>
      <c r="Q29" t="str">
        <f t="shared" si="1"/>
        <v/>
      </c>
      <c r="S29" t="str">
        <f>IF(B29="","",VLOOKUP($F$3,#REF!,4,FALSE))</f>
        <v/>
      </c>
    </row>
    <row r="30" spans="1:19" ht="21.75" customHeight="1" x14ac:dyDescent="0.55000000000000004">
      <c r="A30" s="23">
        <v>22</v>
      </c>
      <c r="B30" s="49"/>
      <c r="C30" s="58"/>
      <c r="D30" s="24"/>
      <c r="E30" s="61"/>
      <c r="F30" s="61"/>
      <c r="G30" s="61"/>
      <c r="H30" s="25" t="str">
        <f t="shared" si="0"/>
        <v/>
      </c>
      <c r="I30" s="61"/>
      <c r="J30" s="61"/>
      <c r="K30" s="64" t="str">
        <f>IF($B30="","",VLOOKUP($B30,#REF!,8,FALSE))</f>
        <v/>
      </c>
      <c r="L30" s="7"/>
      <c r="M30" s="16"/>
      <c r="O30" t="str">
        <f>IF($B30="","",VLOOKUP($B30,#REF!,3,FALSE))</f>
        <v/>
      </c>
      <c r="P30" t="str">
        <f>IF(L30="","",VLOOKUP(L30,リスト!$F$3:$G$9,2,FALSE))</f>
        <v/>
      </c>
      <c r="Q30" t="str">
        <f t="shared" si="1"/>
        <v/>
      </c>
      <c r="S30" t="str">
        <f>IF(B30="","",VLOOKUP($F$3,#REF!,4,FALSE))</f>
        <v/>
      </c>
    </row>
    <row r="31" spans="1:19" ht="21.75" customHeight="1" x14ac:dyDescent="0.55000000000000004">
      <c r="A31" s="23">
        <v>23</v>
      </c>
      <c r="B31" s="49"/>
      <c r="C31" s="58"/>
      <c r="D31" s="24"/>
      <c r="E31" s="61"/>
      <c r="F31" s="61"/>
      <c r="G31" s="61"/>
      <c r="H31" s="25" t="str">
        <f t="shared" si="0"/>
        <v/>
      </c>
      <c r="I31" s="61"/>
      <c r="J31" s="61"/>
      <c r="K31" s="64" t="str">
        <f>IF($B31="","",VLOOKUP($B31,#REF!,8,FALSE))</f>
        <v/>
      </c>
      <c r="L31" s="7"/>
      <c r="M31" s="16"/>
      <c r="O31" t="str">
        <f>IF($B31="","",VLOOKUP($B31,#REF!,3,FALSE))</f>
        <v/>
      </c>
      <c r="P31" t="str">
        <f>IF(L31="","",VLOOKUP(L31,リスト!$F$3:$G$9,2,FALSE))</f>
        <v/>
      </c>
      <c r="Q31" t="str">
        <f t="shared" si="1"/>
        <v/>
      </c>
      <c r="S31" t="str">
        <f>IF(B31="","",VLOOKUP($F$3,#REF!,4,FALSE))</f>
        <v/>
      </c>
    </row>
    <row r="32" spans="1:19" ht="21.75" customHeight="1" x14ac:dyDescent="0.55000000000000004">
      <c r="A32" s="23">
        <v>24</v>
      </c>
      <c r="B32" s="49"/>
      <c r="C32" s="58"/>
      <c r="D32" s="24"/>
      <c r="E32" s="61"/>
      <c r="F32" s="61"/>
      <c r="G32" s="61"/>
      <c r="H32" s="25" t="str">
        <f t="shared" si="0"/>
        <v/>
      </c>
      <c r="I32" s="61"/>
      <c r="J32" s="61"/>
      <c r="K32" s="64" t="str">
        <f>IF($B32="","",VLOOKUP($B32,#REF!,8,FALSE))</f>
        <v/>
      </c>
      <c r="L32" s="7"/>
      <c r="M32" s="16"/>
      <c r="O32" t="str">
        <f>IF($B32="","",VLOOKUP($B32,#REF!,3,FALSE))</f>
        <v/>
      </c>
      <c r="P32" t="str">
        <f>IF(L32="","",VLOOKUP(L32,リスト!$F$3:$G$9,2,FALSE))</f>
        <v/>
      </c>
      <c r="Q32" t="str">
        <f t="shared" si="1"/>
        <v/>
      </c>
      <c r="S32" t="str">
        <f>IF(B32="","",VLOOKUP($F$3,#REF!,4,FALSE))</f>
        <v/>
      </c>
    </row>
    <row r="33" spans="1:19" ht="21.75" customHeight="1" x14ac:dyDescent="0.55000000000000004">
      <c r="A33" s="23">
        <v>25</v>
      </c>
      <c r="B33" s="49"/>
      <c r="C33" s="58"/>
      <c r="D33" s="24"/>
      <c r="E33" s="61"/>
      <c r="F33" s="61"/>
      <c r="G33" s="61"/>
      <c r="H33" s="25" t="str">
        <f t="shared" si="0"/>
        <v/>
      </c>
      <c r="I33" s="61"/>
      <c r="J33" s="61"/>
      <c r="K33" s="64" t="str">
        <f>IF($B33="","",VLOOKUP($B33,#REF!,8,FALSE))</f>
        <v/>
      </c>
      <c r="L33" s="7"/>
      <c r="M33" s="16"/>
      <c r="O33" t="str">
        <f>IF($B33="","",VLOOKUP($B33,#REF!,3,FALSE))</f>
        <v/>
      </c>
      <c r="P33" t="str">
        <f>IF(L33="","",VLOOKUP(L33,リスト!$F$3:$G$9,2,FALSE))</f>
        <v/>
      </c>
      <c r="Q33" t="str">
        <f t="shared" si="1"/>
        <v/>
      </c>
      <c r="S33" t="str">
        <f>IF(B33="","",VLOOKUP($F$3,#REF!,4,FALSE))</f>
        <v/>
      </c>
    </row>
    <row r="34" spans="1:19" x14ac:dyDescent="0.55000000000000004">
      <c r="A34" s="23">
        <v>26</v>
      </c>
      <c r="B34" s="49"/>
      <c r="C34" s="58"/>
      <c r="D34" s="24"/>
      <c r="E34" s="61"/>
      <c r="F34" s="61"/>
      <c r="G34" s="61"/>
      <c r="H34" s="25" t="str">
        <f t="shared" si="0"/>
        <v/>
      </c>
      <c r="I34" s="61"/>
      <c r="J34" s="61"/>
      <c r="K34" s="64" t="str">
        <f>IF($B34="","",VLOOKUP($B34,#REF!,8,FALSE))</f>
        <v/>
      </c>
      <c r="L34" s="7"/>
      <c r="M34" s="16"/>
      <c r="O34" t="str">
        <f>IF($B34="","",VLOOKUP($B34,#REF!,3,FALSE))</f>
        <v/>
      </c>
      <c r="P34" t="str">
        <f>IF(L34="","",VLOOKUP(L34,リスト!$F$3:$G$9,2,FALSE))</f>
        <v/>
      </c>
      <c r="Q34" t="str">
        <f t="shared" si="1"/>
        <v/>
      </c>
      <c r="S34" t="str">
        <f>IF(B34="","",VLOOKUP($F$3,#REF!,4,FALSE))</f>
        <v/>
      </c>
    </row>
    <row r="35" spans="1:19" x14ac:dyDescent="0.55000000000000004">
      <c r="A35" s="23">
        <v>27</v>
      </c>
      <c r="B35" s="49"/>
      <c r="C35" s="58"/>
      <c r="D35" s="24"/>
      <c r="E35" s="61"/>
      <c r="F35" s="61"/>
      <c r="G35" s="61"/>
      <c r="H35" s="25" t="str">
        <f t="shared" si="0"/>
        <v/>
      </c>
      <c r="I35" s="61"/>
      <c r="J35" s="61"/>
      <c r="K35" s="64" t="str">
        <f>IF($B35="","",VLOOKUP($B35,#REF!,8,FALSE))</f>
        <v/>
      </c>
      <c r="L35" s="7"/>
      <c r="M35" s="16"/>
      <c r="O35" t="str">
        <f>IF($B35="","",VLOOKUP($B35,#REF!,3,FALSE))</f>
        <v/>
      </c>
      <c r="P35" t="str">
        <f>IF(L35="","",VLOOKUP(L35,リスト!$F$3:$G$9,2,FALSE))</f>
        <v/>
      </c>
      <c r="Q35" t="str">
        <f t="shared" si="1"/>
        <v/>
      </c>
      <c r="S35" t="str">
        <f>IF(B35="","",VLOOKUP($F$3,#REF!,4,FALSE))</f>
        <v/>
      </c>
    </row>
    <row r="36" spans="1:19" x14ac:dyDescent="0.55000000000000004">
      <c r="A36" s="23">
        <v>28</v>
      </c>
      <c r="B36" s="49"/>
      <c r="C36" s="58"/>
      <c r="D36" s="24"/>
      <c r="E36" s="61"/>
      <c r="F36" s="61"/>
      <c r="G36" s="61"/>
      <c r="H36" s="25" t="str">
        <f t="shared" si="0"/>
        <v/>
      </c>
      <c r="I36" s="61"/>
      <c r="J36" s="61"/>
      <c r="K36" s="64" t="str">
        <f>IF($B36="","",VLOOKUP($B36,#REF!,8,FALSE))</f>
        <v/>
      </c>
      <c r="L36" s="7"/>
      <c r="M36" s="16"/>
      <c r="O36" t="str">
        <f>IF($B36="","",VLOOKUP($B36,#REF!,3,FALSE))</f>
        <v/>
      </c>
      <c r="P36" t="str">
        <f>IF(L36="","",VLOOKUP(L36,リスト!$F$3:$G$9,2,FALSE))</f>
        <v/>
      </c>
      <c r="Q36" t="str">
        <f t="shared" si="1"/>
        <v/>
      </c>
      <c r="S36" t="str">
        <f>IF(B36="","",VLOOKUP($F$3,#REF!,4,FALSE))</f>
        <v/>
      </c>
    </row>
    <row r="37" spans="1:19" x14ac:dyDescent="0.55000000000000004">
      <c r="A37" s="23">
        <v>29</v>
      </c>
      <c r="B37" s="49"/>
      <c r="C37" s="58"/>
      <c r="D37" s="24"/>
      <c r="E37" s="61"/>
      <c r="F37" s="61"/>
      <c r="G37" s="61"/>
      <c r="H37" s="25" t="str">
        <f t="shared" si="0"/>
        <v/>
      </c>
      <c r="I37" s="61"/>
      <c r="J37" s="61"/>
      <c r="K37" s="64" t="str">
        <f>IF($B37="","",VLOOKUP($B37,#REF!,8,FALSE))</f>
        <v/>
      </c>
      <c r="L37" s="7"/>
      <c r="M37" s="16"/>
      <c r="O37" t="str">
        <f>IF($B37="","",VLOOKUP($B37,#REF!,3,FALSE))</f>
        <v/>
      </c>
      <c r="P37" t="str">
        <f>IF(L37="","",VLOOKUP(L37,リスト!$F$3:$G$9,2,FALSE))</f>
        <v/>
      </c>
      <c r="Q37" t="str">
        <f t="shared" si="1"/>
        <v/>
      </c>
      <c r="S37" t="str">
        <f>IF(B37="","",VLOOKUP($F$3,#REF!,4,FALSE))</f>
        <v/>
      </c>
    </row>
    <row r="38" spans="1:19" x14ac:dyDescent="0.55000000000000004">
      <c r="A38" s="23">
        <v>30</v>
      </c>
      <c r="B38" s="49"/>
      <c r="C38" s="58"/>
      <c r="D38" s="24"/>
      <c r="E38" s="61"/>
      <c r="F38" s="61"/>
      <c r="G38" s="61"/>
      <c r="H38" s="25" t="str">
        <f t="shared" si="0"/>
        <v/>
      </c>
      <c r="I38" s="61"/>
      <c r="J38" s="61"/>
      <c r="K38" s="64" t="str">
        <f>IF($B38="","",VLOOKUP($B38,#REF!,8,FALSE))</f>
        <v/>
      </c>
      <c r="L38" s="7"/>
      <c r="M38" s="16"/>
      <c r="O38" t="str">
        <f>IF($B38="","",VLOOKUP($B38,#REF!,3,FALSE))</f>
        <v/>
      </c>
      <c r="P38" t="str">
        <f>IF(L38="","",VLOOKUP(L38,リスト!$F$3:$G$9,2,FALSE))</f>
        <v/>
      </c>
      <c r="Q38" t="str">
        <f t="shared" si="1"/>
        <v/>
      </c>
      <c r="S38" t="str">
        <f>IF(B38="","",VLOOKUP($F$3,#REF!,4,FALSE))</f>
        <v/>
      </c>
    </row>
    <row r="39" spans="1:19" x14ac:dyDescent="0.55000000000000004">
      <c r="A39" s="23">
        <v>31</v>
      </c>
      <c r="B39" s="49"/>
      <c r="C39" s="58"/>
      <c r="D39" s="24"/>
      <c r="E39" s="61"/>
      <c r="F39" s="61"/>
      <c r="G39" s="61"/>
      <c r="H39" s="25" t="str">
        <f t="shared" si="0"/>
        <v/>
      </c>
      <c r="I39" s="61"/>
      <c r="J39" s="61"/>
      <c r="K39" s="64" t="str">
        <f>IF($B39="","",VLOOKUP($B39,#REF!,8,FALSE))</f>
        <v/>
      </c>
      <c r="L39" s="7"/>
      <c r="M39" s="16"/>
      <c r="O39" t="str">
        <f>IF($B39="","",VLOOKUP($B39,#REF!,3,FALSE))</f>
        <v/>
      </c>
      <c r="P39" t="str">
        <f>IF(L39="","",VLOOKUP(L39,リスト!$F$3:$G$9,2,FALSE))</f>
        <v/>
      </c>
      <c r="Q39" t="str">
        <f t="shared" si="1"/>
        <v/>
      </c>
      <c r="S39" t="str">
        <f>IF(B39="","",VLOOKUP($F$3,#REF!,4,FALSE))</f>
        <v/>
      </c>
    </row>
    <row r="40" spans="1:19" x14ac:dyDescent="0.55000000000000004">
      <c r="A40" s="23">
        <v>32</v>
      </c>
      <c r="B40" s="49"/>
      <c r="C40" s="58"/>
      <c r="D40" s="24"/>
      <c r="E40" s="61"/>
      <c r="F40" s="61"/>
      <c r="G40" s="61"/>
      <c r="H40" s="25" t="str">
        <f t="shared" si="0"/>
        <v/>
      </c>
      <c r="I40" s="61"/>
      <c r="J40" s="61"/>
      <c r="K40" s="64" t="str">
        <f>IF($B40="","",VLOOKUP($B40,#REF!,8,FALSE))</f>
        <v/>
      </c>
      <c r="L40" s="7"/>
      <c r="M40" s="16"/>
      <c r="O40" t="str">
        <f>IF($B40="","",VLOOKUP($B40,#REF!,3,FALSE))</f>
        <v/>
      </c>
      <c r="P40" t="str">
        <f>IF(L40="","",VLOOKUP(L40,リスト!$F$3:$G$9,2,FALSE))</f>
        <v/>
      </c>
      <c r="Q40" t="str">
        <f t="shared" si="1"/>
        <v/>
      </c>
      <c r="S40" t="str">
        <f>IF(B40="","",VLOOKUP($F$3,#REF!,4,FALSE))</f>
        <v/>
      </c>
    </row>
    <row r="41" spans="1:19" x14ac:dyDescent="0.55000000000000004">
      <c r="A41" s="23">
        <v>33</v>
      </c>
      <c r="B41" s="49"/>
      <c r="C41" s="58"/>
      <c r="D41" s="24"/>
      <c r="E41" s="61"/>
      <c r="F41" s="61"/>
      <c r="G41" s="61"/>
      <c r="H41" s="25" t="str">
        <f t="shared" si="0"/>
        <v/>
      </c>
      <c r="I41" s="61"/>
      <c r="J41" s="61"/>
      <c r="K41" s="64" t="str">
        <f>IF($B41="","",VLOOKUP($B41,#REF!,8,FALSE))</f>
        <v/>
      </c>
      <c r="L41" s="7"/>
      <c r="M41" s="16"/>
      <c r="O41" t="str">
        <f>IF($B41="","",VLOOKUP($B41,#REF!,3,FALSE))</f>
        <v/>
      </c>
      <c r="P41" t="str">
        <f>IF(L41="","",VLOOKUP(L41,リスト!$F$3:$G$9,2,FALSE))</f>
        <v/>
      </c>
      <c r="Q41" t="str">
        <f t="shared" si="1"/>
        <v/>
      </c>
      <c r="S41" t="str">
        <f>IF(B41="","",VLOOKUP($F$3,#REF!,4,FALSE))</f>
        <v/>
      </c>
    </row>
    <row r="42" spans="1:19" x14ac:dyDescent="0.55000000000000004">
      <c r="A42" s="23">
        <v>34</v>
      </c>
      <c r="B42" s="49"/>
      <c r="C42" s="58"/>
      <c r="D42" s="24"/>
      <c r="E42" s="61"/>
      <c r="F42" s="61"/>
      <c r="G42" s="61"/>
      <c r="H42" s="25" t="str">
        <f t="shared" si="0"/>
        <v/>
      </c>
      <c r="I42" s="61"/>
      <c r="J42" s="61"/>
      <c r="K42" s="64" t="str">
        <f>IF($B42="","",VLOOKUP($B42,#REF!,8,FALSE))</f>
        <v/>
      </c>
      <c r="L42" s="7"/>
      <c r="M42" s="16"/>
      <c r="O42" t="str">
        <f>IF($B42="","",VLOOKUP($B42,#REF!,3,FALSE))</f>
        <v/>
      </c>
      <c r="P42" t="str">
        <f>IF(L42="","",VLOOKUP(L42,リスト!$F$3:$G$9,2,FALSE))</f>
        <v/>
      </c>
      <c r="Q42" t="str">
        <f t="shared" si="1"/>
        <v/>
      </c>
      <c r="S42" t="str">
        <f>IF(B42="","",VLOOKUP($F$3,#REF!,4,FALSE))</f>
        <v/>
      </c>
    </row>
    <row r="43" spans="1:19" x14ac:dyDescent="0.55000000000000004">
      <c r="A43" s="23">
        <v>35</v>
      </c>
      <c r="B43" s="49"/>
      <c r="C43" s="58"/>
      <c r="D43" s="24"/>
      <c r="E43" s="61"/>
      <c r="F43" s="61"/>
      <c r="G43" s="61"/>
      <c r="H43" s="25" t="str">
        <f t="shared" si="0"/>
        <v/>
      </c>
      <c r="I43" s="61"/>
      <c r="J43" s="61"/>
      <c r="K43" s="64" t="str">
        <f>IF($B43="","",VLOOKUP($B43,#REF!,8,FALSE))</f>
        <v/>
      </c>
      <c r="L43" s="7"/>
      <c r="M43" s="16"/>
      <c r="O43" t="str">
        <f>IF($B43="","",VLOOKUP($B43,#REF!,3,FALSE))</f>
        <v/>
      </c>
      <c r="P43" t="str">
        <f>IF(L43="","",VLOOKUP(L43,リスト!$F$3:$G$9,2,FALSE))</f>
        <v/>
      </c>
      <c r="Q43" t="str">
        <f t="shared" si="1"/>
        <v/>
      </c>
      <c r="S43" t="str">
        <f>IF(B43="","",VLOOKUP($F$3,#REF!,4,FALSE))</f>
        <v/>
      </c>
    </row>
    <row r="44" spans="1:19" x14ac:dyDescent="0.55000000000000004">
      <c r="A44" s="23">
        <v>36</v>
      </c>
      <c r="B44" s="49"/>
      <c r="C44" s="58"/>
      <c r="D44" s="24"/>
      <c r="E44" s="61"/>
      <c r="F44" s="61"/>
      <c r="G44" s="61"/>
      <c r="H44" s="25" t="str">
        <f t="shared" si="0"/>
        <v/>
      </c>
      <c r="I44" s="61"/>
      <c r="J44" s="61"/>
      <c r="K44" s="64" t="str">
        <f>IF($B44="","",VLOOKUP($B44,#REF!,8,FALSE))</f>
        <v/>
      </c>
      <c r="L44" s="7"/>
      <c r="M44" s="16"/>
      <c r="O44" t="str">
        <f>IF($B44="","",VLOOKUP($B44,#REF!,3,FALSE))</f>
        <v/>
      </c>
      <c r="P44" t="str">
        <f>IF(L44="","",VLOOKUP(L44,リスト!$F$3:$G$9,2,FALSE))</f>
        <v/>
      </c>
      <c r="Q44" t="str">
        <f t="shared" si="1"/>
        <v/>
      </c>
      <c r="S44" t="str">
        <f>IF(B44="","",VLOOKUP($F$3,#REF!,4,FALSE))</f>
        <v/>
      </c>
    </row>
    <row r="45" spans="1:19" x14ac:dyDescent="0.55000000000000004">
      <c r="A45" s="23">
        <v>37</v>
      </c>
      <c r="B45" s="49"/>
      <c r="C45" s="58"/>
      <c r="D45" s="24"/>
      <c r="E45" s="61"/>
      <c r="F45" s="61"/>
      <c r="G45" s="61"/>
      <c r="H45" s="25" t="str">
        <f t="shared" si="0"/>
        <v/>
      </c>
      <c r="I45" s="61"/>
      <c r="J45" s="61"/>
      <c r="K45" s="64" t="str">
        <f>IF($B45="","",VLOOKUP($B45,#REF!,8,FALSE))</f>
        <v/>
      </c>
      <c r="L45" s="7"/>
      <c r="M45" s="16"/>
      <c r="O45" t="str">
        <f>IF($B45="","",VLOOKUP($B45,#REF!,3,FALSE))</f>
        <v/>
      </c>
      <c r="P45" t="str">
        <f>IF(L45="","",VLOOKUP(L45,リスト!$F$3:$G$9,2,FALSE))</f>
        <v/>
      </c>
      <c r="Q45" t="str">
        <f t="shared" si="1"/>
        <v/>
      </c>
      <c r="S45" t="str">
        <f>IF(B45="","",VLOOKUP($F$3,#REF!,4,FALSE))</f>
        <v/>
      </c>
    </row>
    <row r="46" spans="1:19" x14ac:dyDescent="0.55000000000000004">
      <c r="A46" s="23">
        <v>38</v>
      </c>
      <c r="B46" s="49"/>
      <c r="C46" s="58"/>
      <c r="D46" s="24"/>
      <c r="E46" s="61"/>
      <c r="F46" s="61"/>
      <c r="G46" s="61"/>
      <c r="H46" s="25" t="str">
        <f t="shared" si="0"/>
        <v/>
      </c>
      <c r="I46" s="61"/>
      <c r="J46" s="61"/>
      <c r="K46" s="64" t="str">
        <f>IF($B46="","",VLOOKUP($B46,#REF!,8,FALSE))</f>
        <v/>
      </c>
      <c r="L46" s="7"/>
      <c r="M46" s="16"/>
      <c r="O46" t="str">
        <f>IF($B46="","",VLOOKUP($B46,#REF!,3,FALSE))</f>
        <v/>
      </c>
      <c r="P46" t="str">
        <f>IF(L46="","",VLOOKUP(L46,リスト!$F$3:$G$9,2,FALSE))</f>
        <v/>
      </c>
      <c r="Q46" t="str">
        <f t="shared" si="1"/>
        <v/>
      </c>
      <c r="S46" t="str">
        <f>IF(B46="","",VLOOKUP($F$3,#REF!,4,FALSE))</f>
        <v/>
      </c>
    </row>
    <row r="47" spans="1:19" x14ac:dyDescent="0.55000000000000004">
      <c r="A47" s="23">
        <v>39</v>
      </c>
      <c r="B47" s="49"/>
      <c r="C47" s="58"/>
      <c r="D47" s="24"/>
      <c r="E47" s="61"/>
      <c r="F47" s="61"/>
      <c r="G47" s="61"/>
      <c r="H47" s="25" t="str">
        <f t="shared" si="0"/>
        <v/>
      </c>
      <c r="I47" s="61"/>
      <c r="J47" s="61"/>
      <c r="K47" s="64" t="str">
        <f>IF($B47="","",VLOOKUP($B47,#REF!,8,FALSE))</f>
        <v/>
      </c>
      <c r="L47" s="7"/>
      <c r="M47" s="16"/>
      <c r="O47" t="str">
        <f>IF($B47="","",VLOOKUP($B47,#REF!,3,FALSE))</f>
        <v/>
      </c>
      <c r="P47" t="str">
        <f>IF(L47="","",VLOOKUP(L47,リスト!$F$3:$G$9,2,FALSE))</f>
        <v/>
      </c>
      <c r="Q47" t="str">
        <f t="shared" si="1"/>
        <v/>
      </c>
      <c r="S47" t="str">
        <f>IF(B47="","",VLOOKUP($F$3,#REF!,4,FALSE))</f>
        <v/>
      </c>
    </row>
    <row r="48" spans="1:19" x14ac:dyDescent="0.55000000000000004">
      <c r="A48" s="31">
        <v>40</v>
      </c>
      <c r="B48" s="50"/>
      <c r="C48" s="59"/>
      <c r="D48" s="26"/>
      <c r="E48" s="62"/>
      <c r="F48" s="62"/>
      <c r="G48" s="62"/>
      <c r="H48" s="27" t="str">
        <f t="shared" si="0"/>
        <v/>
      </c>
      <c r="I48" s="62"/>
      <c r="J48" s="62"/>
      <c r="K48" s="65"/>
      <c r="L48" s="8"/>
      <c r="M48" s="17"/>
      <c r="O48" t="str">
        <f>IF($B48="","",VLOOKUP($B48,#REF!,3,FALSE))</f>
        <v/>
      </c>
      <c r="P48" t="str">
        <f>IF(L48="","",VLOOKUP(L48,リスト!$F$3:$G$9,2,FALSE))</f>
        <v/>
      </c>
      <c r="Q48" t="str">
        <f t="shared" si="1"/>
        <v/>
      </c>
      <c r="S48" t="str">
        <f>IF(B48="","",VLOOKUP($F$3,#REF!,4,FALSE))</f>
        <v/>
      </c>
    </row>
  </sheetData>
  <sheetProtection sheet="1" objects="1" scenarios="1" selectLockedCells="1"/>
  <mergeCells count="22">
    <mergeCell ref="A7:A8"/>
    <mergeCell ref="B7:B8"/>
    <mergeCell ref="A3:B4"/>
    <mergeCell ref="I7:I8"/>
    <mergeCell ref="H7:H8"/>
    <mergeCell ref="G7:G8"/>
    <mergeCell ref="F7:F8"/>
    <mergeCell ref="E7:E8"/>
    <mergeCell ref="D7:D8"/>
    <mergeCell ref="C7:C8"/>
    <mergeCell ref="I6:J6"/>
    <mergeCell ref="C3:D4"/>
    <mergeCell ref="J7:J8"/>
    <mergeCell ref="F5:G5"/>
    <mergeCell ref="L6:M6"/>
    <mergeCell ref="K7:K8"/>
    <mergeCell ref="L5:M5"/>
    <mergeCell ref="L7:M7"/>
    <mergeCell ref="E3:E4"/>
    <mergeCell ref="F3:G4"/>
    <mergeCell ref="H3:H4"/>
    <mergeCell ref="I3:K4"/>
  </mergeCells>
  <phoneticPr fontId="1"/>
  <dataValidations count="6">
    <dataValidation imeMode="off" allowBlank="1" showInputMessage="1" showErrorMessage="1" sqref="B9:C48 I6:J6 M9:M48 K9:K48" xr:uid="{00000000-0002-0000-0100-000000000000}"/>
    <dataValidation imeMode="hiragana" showInputMessage="1" showErrorMessage="1" sqref="I3:K4 F3:G4" xr:uid="{00000000-0002-0000-0100-000001000000}"/>
    <dataValidation showInputMessage="1" showErrorMessage="1" sqref="C3:D4" xr:uid="{00000000-0002-0000-0100-000002000000}"/>
    <dataValidation imeMode="hiragana" allowBlank="1" showInputMessage="1" showErrorMessage="1" sqref="E9:E48" xr:uid="{00000000-0002-0000-0100-000004000000}"/>
    <dataValidation imeMode="halfKatakana" allowBlank="1" showInputMessage="1" showErrorMessage="1" sqref="F9:F48" xr:uid="{00000000-0002-0000-0100-000005000000}"/>
    <dataValidation imeMode="halfAlpha" allowBlank="1" showInputMessage="1" showErrorMessage="1" sqref="G9:G48 M3:M4" xr:uid="{00000000-0002-0000-0100-000006000000}"/>
  </dataValidations>
  <pageMargins left="0.39370078740157483" right="0.39370078740157483" top="0.39370078740157483" bottom="0.19685039370078741" header="0.31496062992125984" footer="0.31496062992125984"/>
  <pageSetup paperSize="9" scale="52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7000000}">
          <x14:formula1>
            <xm:f>リスト!$F$2:$F$5</xm:f>
          </x14:formula1>
          <xm:sqref>L9:L48</xm:sqref>
        </x14:dataValidation>
        <x14:dataValidation type="list" allowBlank="1" showInputMessage="1" showErrorMessage="1" xr:uid="{00000000-0002-0000-0100-000008000000}">
          <x14:formula1>
            <xm:f>リスト!$L$2:$L$5</xm:f>
          </x14:formula1>
          <xm:sqref>I9:I48</xm:sqref>
        </x14:dataValidation>
        <x14:dataValidation type="list" allowBlank="1" showInputMessage="1" showErrorMessage="1" xr:uid="{00000000-0002-0000-0100-000009000000}">
          <x14:formula1>
            <xm:f>リスト!$I$2:$I$4</xm:f>
          </x14:formula1>
          <xm:sqref>J9:J48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workbookViewId="0">
      <selection activeCell="B2" sqref="B2"/>
    </sheetView>
  </sheetViews>
  <sheetFormatPr defaultRowHeight="18" x14ac:dyDescent="0.55000000000000004"/>
  <cols>
    <col min="1" max="5" width="5.08203125" customWidth="1"/>
    <col min="10" max="10" width="9" customWidth="1"/>
    <col min="11" max="12" width="4.25" customWidth="1"/>
    <col min="13" max="14" width="5.5" customWidth="1"/>
    <col min="15" max="15" width="5.33203125" customWidth="1"/>
    <col min="16" max="16" width="10.5" bestFit="1" customWidth="1"/>
    <col min="17" max="36" width="5.5" customWidth="1"/>
  </cols>
  <sheetData>
    <row r="1" spans="1:36" x14ac:dyDescent="0.55000000000000004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0</v>
      </c>
      <c r="K1" t="s">
        <v>1</v>
      </c>
      <c r="L1" t="s">
        <v>2</v>
      </c>
      <c r="M1" t="s">
        <v>51</v>
      </c>
      <c r="N1" t="s">
        <v>52</v>
      </c>
      <c r="O1" t="s">
        <v>53</v>
      </c>
      <c r="P1" t="s">
        <v>54</v>
      </c>
      <c r="Q1" t="s">
        <v>55</v>
      </c>
      <c r="R1" t="s">
        <v>56</v>
      </c>
      <c r="S1" t="s">
        <v>57</v>
      </c>
      <c r="T1" t="s">
        <v>58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t="s">
        <v>64</v>
      </c>
      <c r="AA1" t="s">
        <v>65</v>
      </c>
      <c r="AB1" t="s">
        <v>66</v>
      </c>
      <c r="AC1" t="s">
        <v>67</v>
      </c>
      <c r="AD1" t="s">
        <v>68</v>
      </c>
      <c r="AE1" t="s">
        <v>69</v>
      </c>
      <c r="AF1" t="s">
        <v>70</v>
      </c>
      <c r="AG1" t="s">
        <v>71</v>
      </c>
      <c r="AH1" t="s">
        <v>72</v>
      </c>
      <c r="AI1" t="s">
        <v>73</v>
      </c>
      <c r="AJ1" t="s">
        <v>74</v>
      </c>
    </row>
    <row r="2" spans="1:36" x14ac:dyDescent="0.55000000000000004">
      <c r="A2">
        <v>1</v>
      </c>
      <c r="B2" t="str">
        <f>IF(F2="","",申込書!$S$9)</f>
        <v/>
      </c>
      <c r="E2" t="str">
        <f>IF(申込書!C9="","",申込書!C9)</f>
        <v/>
      </c>
      <c r="F2" t="str">
        <f>IF(申込書!E9="","",申込書!E9)</f>
        <v/>
      </c>
      <c r="G2" t="str">
        <f>IF(申込書!F9="","",申込書!F9)</f>
        <v/>
      </c>
      <c r="H2" t="str">
        <f>IF(申込書!E9="","",申込書!E9)</f>
        <v/>
      </c>
      <c r="I2" t="str">
        <f>IF(申込書!G9="","",申込書!G9)</f>
        <v/>
      </c>
      <c r="J2" t="str">
        <f>IF(F2="","","JPN")</f>
        <v/>
      </c>
      <c r="K2" t="str">
        <f>IF(申込書!Q9="","",申込書!Q9)</f>
        <v/>
      </c>
      <c r="L2" t="str">
        <f>IF(申込書!I9="","",申込書!I9)</f>
        <v/>
      </c>
      <c r="M2" t="str">
        <f>IF(申込書!K9="","",LEFT(申込書!K9,4))</f>
        <v/>
      </c>
      <c r="N2" t="str">
        <f>IF(申込書!K9="","",RIGHT(申込書!K9,4))</f>
        <v/>
      </c>
      <c r="O2" t="str">
        <f>IF(F2="","","秋田")</f>
        <v/>
      </c>
      <c r="P2" t="str">
        <f>IF(申込書!D9="","",申込書!D9)</f>
        <v/>
      </c>
      <c r="Q2" t="str">
        <f>IF(申込書!P9="","",申込書!P9)</f>
        <v/>
      </c>
      <c r="R2" t="str">
        <f>IF(申込書!M9="","",申込書!M9)</f>
        <v/>
      </c>
      <c r="S2" t="str">
        <f>IF($Q2="","",0)</f>
        <v/>
      </c>
      <c r="T2" t="str">
        <f>IF($Q2="","",0)</f>
        <v/>
      </c>
    </row>
    <row r="3" spans="1:36" x14ac:dyDescent="0.55000000000000004">
      <c r="A3">
        <v>2</v>
      </c>
      <c r="B3" t="str">
        <f>IF(F3="","",申込書!$S$9)</f>
        <v/>
      </c>
      <c r="E3" t="str">
        <f>IF(申込書!C10="","",申込書!C10)</f>
        <v/>
      </c>
      <c r="F3" t="str">
        <f>IF(申込書!E10="","",申込書!E10)</f>
        <v/>
      </c>
      <c r="G3" t="str">
        <f>IF(申込書!F10="","",申込書!F10)</f>
        <v/>
      </c>
      <c r="H3" t="str">
        <f>IF(申込書!E10="","",申込書!E10)</f>
        <v/>
      </c>
      <c r="I3" t="str">
        <f>IF(申込書!G10="","",申込書!G10)</f>
        <v/>
      </c>
      <c r="J3" t="str">
        <f t="shared" ref="J3:J41" si="0">IF(F3="","","JPN")</f>
        <v/>
      </c>
      <c r="K3" t="str">
        <f>IF(申込書!Q10="","",申込書!Q10)</f>
        <v/>
      </c>
      <c r="L3" t="str">
        <f>IF(申込書!I10="","",申込書!I10)</f>
        <v/>
      </c>
      <c r="M3" t="str">
        <f>IF(申込書!K10="","",LEFT(申込書!K10,4))</f>
        <v/>
      </c>
      <c r="N3" t="str">
        <f>IF(申込書!K10="","",RIGHT(申込書!K10,4))</f>
        <v/>
      </c>
      <c r="O3" t="str">
        <f t="shared" ref="O3:O41" si="1">IF(F3="","","秋田")</f>
        <v/>
      </c>
      <c r="P3" t="str">
        <f>IF(申込書!D10="","",申込書!D10)</f>
        <v/>
      </c>
      <c r="Q3" t="str">
        <f>IF(申込書!P10="","",申込書!P10)</f>
        <v/>
      </c>
      <c r="R3" t="str">
        <f>IF(申込書!M10="","",申込書!M10)</f>
        <v/>
      </c>
      <c r="S3" t="str">
        <f t="shared" ref="S3:T41" si="2">IF($Q3="","",0)</f>
        <v/>
      </c>
      <c r="T3" t="str">
        <f t="shared" si="2"/>
        <v/>
      </c>
    </row>
    <row r="4" spans="1:36" x14ac:dyDescent="0.55000000000000004">
      <c r="A4">
        <v>3</v>
      </c>
      <c r="B4" t="str">
        <f>IF(F4="","",申込書!$S$9)</f>
        <v/>
      </c>
      <c r="E4" t="str">
        <f>IF(申込書!C11="","",申込書!C11)</f>
        <v/>
      </c>
      <c r="F4" t="str">
        <f>IF(申込書!E11="","",申込書!E11)</f>
        <v/>
      </c>
      <c r="G4" t="str">
        <f>IF(申込書!F11="","",申込書!F11)</f>
        <v/>
      </c>
      <c r="H4" t="str">
        <f>IF(申込書!E11="","",申込書!E11)</f>
        <v/>
      </c>
      <c r="I4" t="str">
        <f>IF(申込書!G11="","",申込書!G11)</f>
        <v/>
      </c>
      <c r="J4" t="str">
        <f t="shared" si="0"/>
        <v/>
      </c>
      <c r="K4" t="str">
        <f>IF(申込書!Q11="","",申込書!Q11)</f>
        <v/>
      </c>
      <c r="L4" t="str">
        <f>IF(申込書!I11="","",申込書!I11)</f>
        <v/>
      </c>
      <c r="M4" t="str">
        <f>IF(申込書!K11="","",LEFT(申込書!K11,4))</f>
        <v/>
      </c>
      <c r="N4" t="str">
        <f>IF(申込書!K11="","",RIGHT(申込書!K11,4))</f>
        <v/>
      </c>
      <c r="O4" t="str">
        <f t="shared" si="1"/>
        <v/>
      </c>
      <c r="P4" t="str">
        <f>IF(申込書!D11="","",申込書!D11)</f>
        <v/>
      </c>
      <c r="Q4" t="str">
        <f>IF(申込書!P11="","",申込書!P11)</f>
        <v/>
      </c>
      <c r="R4" t="str">
        <f>IF(申込書!M11="","",申込書!M11)</f>
        <v/>
      </c>
      <c r="S4" t="str">
        <f t="shared" si="2"/>
        <v/>
      </c>
      <c r="T4" t="str">
        <f t="shared" si="2"/>
        <v/>
      </c>
    </row>
    <row r="5" spans="1:36" x14ac:dyDescent="0.55000000000000004">
      <c r="A5">
        <v>4</v>
      </c>
      <c r="B5" t="str">
        <f>IF(F5="","",申込書!$S$9)</f>
        <v/>
      </c>
      <c r="E5" t="str">
        <f>IF(申込書!C12="","",申込書!C12)</f>
        <v/>
      </c>
      <c r="F5" t="str">
        <f>IF(申込書!E12="","",申込書!E12)</f>
        <v/>
      </c>
      <c r="G5" t="str">
        <f>IF(申込書!F12="","",申込書!F12)</f>
        <v/>
      </c>
      <c r="H5" t="str">
        <f>IF(申込書!E12="","",申込書!E12)</f>
        <v/>
      </c>
      <c r="I5" t="str">
        <f>IF(申込書!G12="","",申込書!G12)</f>
        <v/>
      </c>
      <c r="J5" t="str">
        <f t="shared" si="0"/>
        <v/>
      </c>
      <c r="K5" t="str">
        <f>IF(申込書!Q12="","",申込書!Q12)</f>
        <v/>
      </c>
      <c r="L5" t="str">
        <f>IF(申込書!I12="","",申込書!I12)</f>
        <v/>
      </c>
      <c r="M5" t="str">
        <f>IF(申込書!K12="","",LEFT(申込書!K12,4))</f>
        <v/>
      </c>
      <c r="N5" t="str">
        <f>IF(申込書!K12="","",RIGHT(申込書!K12,4))</f>
        <v/>
      </c>
      <c r="O5" t="str">
        <f t="shared" si="1"/>
        <v/>
      </c>
      <c r="P5" t="str">
        <f>IF(申込書!D12="","",申込書!D12)</f>
        <v/>
      </c>
      <c r="Q5" t="str">
        <f>IF(申込書!P12="","",申込書!P12)</f>
        <v/>
      </c>
      <c r="R5" t="str">
        <f>IF(申込書!M12="","",申込書!M12)</f>
        <v/>
      </c>
      <c r="S5" t="str">
        <f t="shared" si="2"/>
        <v/>
      </c>
      <c r="T5" t="str">
        <f t="shared" si="2"/>
        <v/>
      </c>
    </row>
    <row r="6" spans="1:36" x14ac:dyDescent="0.55000000000000004">
      <c r="A6">
        <v>5</v>
      </c>
      <c r="B6" t="str">
        <f>IF(F6="","",申込書!$S$9)</f>
        <v/>
      </c>
      <c r="E6" t="str">
        <f>IF(申込書!C13="","",申込書!C13)</f>
        <v/>
      </c>
      <c r="F6" t="str">
        <f>IF(申込書!E13="","",申込書!E13)</f>
        <v/>
      </c>
      <c r="G6" t="str">
        <f>IF(申込書!F13="","",申込書!F13)</f>
        <v/>
      </c>
      <c r="H6" t="str">
        <f>IF(申込書!E13="","",申込書!E13)</f>
        <v/>
      </c>
      <c r="I6" t="str">
        <f>IF(申込書!G13="","",申込書!G13)</f>
        <v/>
      </c>
      <c r="J6" t="str">
        <f t="shared" si="0"/>
        <v/>
      </c>
      <c r="K6" t="str">
        <f>IF(申込書!Q13="","",申込書!Q13)</f>
        <v/>
      </c>
      <c r="L6" t="str">
        <f>IF(申込書!I13="","",申込書!I13)</f>
        <v/>
      </c>
      <c r="M6" t="str">
        <f>IF(申込書!K13="","",LEFT(申込書!K13,4))</f>
        <v/>
      </c>
      <c r="N6" t="str">
        <f>IF(申込書!K13="","",RIGHT(申込書!K13,4))</f>
        <v/>
      </c>
      <c r="O6" t="str">
        <f t="shared" si="1"/>
        <v/>
      </c>
      <c r="P6" t="str">
        <f>IF(申込書!D13="","",申込書!D13)</f>
        <v/>
      </c>
      <c r="Q6" t="str">
        <f>IF(申込書!P13="","",申込書!P13)</f>
        <v/>
      </c>
      <c r="R6" t="str">
        <f>IF(申込書!M13="","",申込書!M13)</f>
        <v/>
      </c>
      <c r="S6" t="str">
        <f t="shared" si="2"/>
        <v/>
      </c>
      <c r="T6" t="str">
        <f t="shared" si="2"/>
        <v/>
      </c>
    </row>
    <row r="7" spans="1:36" x14ac:dyDescent="0.55000000000000004">
      <c r="A7">
        <v>6</v>
      </c>
      <c r="B7" t="str">
        <f>IF(F7="","",申込書!$S$9)</f>
        <v/>
      </c>
      <c r="E7" t="str">
        <f>IF(申込書!C14="","",申込書!C14)</f>
        <v/>
      </c>
      <c r="F7" t="str">
        <f>IF(申込書!E14="","",申込書!E14)</f>
        <v/>
      </c>
      <c r="G7" t="str">
        <f>IF(申込書!F14="","",申込書!F14)</f>
        <v/>
      </c>
      <c r="H7" t="str">
        <f>IF(申込書!E14="","",申込書!E14)</f>
        <v/>
      </c>
      <c r="I7" t="str">
        <f>IF(申込書!G14="","",申込書!G14)</f>
        <v/>
      </c>
      <c r="J7" t="str">
        <f t="shared" si="0"/>
        <v/>
      </c>
      <c r="K7" t="str">
        <f>IF(申込書!Q14="","",申込書!Q14)</f>
        <v/>
      </c>
      <c r="L7" t="str">
        <f>IF(申込書!I14="","",申込書!I14)</f>
        <v/>
      </c>
      <c r="M7" t="str">
        <f>IF(申込書!K14="","",LEFT(申込書!K14,4))</f>
        <v/>
      </c>
      <c r="N7" t="str">
        <f>IF(申込書!K14="","",RIGHT(申込書!K14,4))</f>
        <v/>
      </c>
      <c r="O7" t="str">
        <f t="shared" si="1"/>
        <v/>
      </c>
      <c r="P7" t="str">
        <f>IF(申込書!D14="","",申込書!D14)</f>
        <v/>
      </c>
      <c r="Q7" t="str">
        <f>IF(申込書!P14="","",申込書!P14)</f>
        <v/>
      </c>
      <c r="R7" t="str">
        <f>IF(申込書!M14="","",申込書!M14)</f>
        <v/>
      </c>
      <c r="S7" t="str">
        <f t="shared" si="2"/>
        <v/>
      </c>
      <c r="T7" t="str">
        <f t="shared" si="2"/>
        <v/>
      </c>
    </row>
    <row r="8" spans="1:36" x14ac:dyDescent="0.55000000000000004">
      <c r="A8">
        <v>7</v>
      </c>
      <c r="B8" t="str">
        <f>IF(F8="","",申込書!$S$9)</f>
        <v/>
      </c>
      <c r="E8" t="str">
        <f>IF(申込書!C15="","",申込書!C15)</f>
        <v/>
      </c>
      <c r="F8" t="str">
        <f>IF(申込書!E15="","",申込書!E15)</f>
        <v/>
      </c>
      <c r="G8" t="str">
        <f>IF(申込書!F15="","",申込書!F15)</f>
        <v/>
      </c>
      <c r="H8" t="str">
        <f>IF(申込書!E15="","",申込書!E15)</f>
        <v/>
      </c>
      <c r="I8" t="str">
        <f>IF(申込書!G15="","",申込書!G15)</f>
        <v/>
      </c>
      <c r="J8" t="str">
        <f t="shared" si="0"/>
        <v/>
      </c>
      <c r="K8" t="str">
        <f>IF(申込書!Q15="","",申込書!Q15)</f>
        <v/>
      </c>
      <c r="L8" t="str">
        <f>IF(申込書!I15="","",申込書!I15)</f>
        <v/>
      </c>
      <c r="M8" t="str">
        <f>IF(申込書!K15="","",LEFT(申込書!K15,4))</f>
        <v/>
      </c>
      <c r="N8" t="str">
        <f>IF(申込書!K15="","",RIGHT(申込書!K15,4))</f>
        <v/>
      </c>
      <c r="O8" t="str">
        <f t="shared" si="1"/>
        <v/>
      </c>
      <c r="P8" t="str">
        <f>IF(申込書!D15="","",申込書!D15)</f>
        <v/>
      </c>
      <c r="Q8" t="str">
        <f>IF(申込書!P15="","",申込書!P15)</f>
        <v/>
      </c>
      <c r="R8" t="str">
        <f>IF(申込書!M15="","",申込書!M15)</f>
        <v/>
      </c>
      <c r="S8" t="str">
        <f t="shared" si="2"/>
        <v/>
      </c>
      <c r="T8" t="str">
        <f t="shared" si="2"/>
        <v/>
      </c>
    </row>
    <row r="9" spans="1:36" x14ac:dyDescent="0.55000000000000004">
      <c r="A9">
        <v>8</v>
      </c>
      <c r="B9" t="str">
        <f>IF(F9="","",申込書!$S$9)</f>
        <v/>
      </c>
      <c r="E9" t="str">
        <f>IF(申込書!C16="","",申込書!C16)</f>
        <v/>
      </c>
      <c r="F9" t="str">
        <f>IF(申込書!E16="","",申込書!E16)</f>
        <v/>
      </c>
      <c r="G9" t="str">
        <f>IF(申込書!F16="","",申込書!F16)</f>
        <v/>
      </c>
      <c r="H9" t="str">
        <f>IF(申込書!E16="","",申込書!E16)</f>
        <v/>
      </c>
      <c r="I9" t="str">
        <f>IF(申込書!G16="","",申込書!G16)</f>
        <v/>
      </c>
      <c r="J9" t="str">
        <f t="shared" si="0"/>
        <v/>
      </c>
      <c r="K9" t="str">
        <f>IF(申込書!Q16="","",申込書!Q16)</f>
        <v/>
      </c>
      <c r="L9" t="str">
        <f>IF(申込書!I16="","",申込書!I16)</f>
        <v/>
      </c>
      <c r="M9" t="str">
        <f>IF(申込書!K16="","",LEFT(申込書!K16,4))</f>
        <v/>
      </c>
      <c r="N9" t="str">
        <f>IF(申込書!K16="","",RIGHT(申込書!K16,4))</f>
        <v/>
      </c>
      <c r="O9" t="str">
        <f t="shared" si="1"/>
        <v/>
      </c>
      <c r="P9" t="str">
        <f>IF(申込書!D16="","",申込書!D16)</f>
        <v/>
      </c>
      <c r="Q9" t="str">
        <f>IF(申込書!P16="","",申込書!P16)</f>
        <v/>
      </c>
      <c r="R9" t="str">
        <f>IF(申込書!M16="","",申込書!M16)</f>
        <v/>
      </c>
      <c r="S9" t="str">
        <f t="shared" si="2"/>
        <v/>
      </c>
      <c r="T9" t="str">
        <f t="shared" si="2"/>
        <v/>
      </c>
    </row>
    <row r="10" spans="1:36" x14ac:dyDescent="0.55000000000000004">
      <c r="A10">
        <v>9</v>
      </c>
      <c r="B10" t="str">
        <f>IF(F10="","",申込書!$S$9)</f>
        <v/>
      </c>
      <c r="E10" t="str">
        <f>IF(申込書!C17="","",申込書!C17)</f>
        <v/>
      </c>
      <c r="F10" t="str">
        <f>IF(申込書!E17="","",申込書!E17)</f>
        <v/>
      </c>
      <c r="G10" t="str">
        <f>IF(申込書!F17="","",申込書!F17)</f>
        <v/>
      </c>
      <c r="H10" t="str">
        <f>IF(申込書!E17="","",申込書!E17)</f>
        <v/>
      </c>
      <c r="I10" t="str">
        <f>IF(申込書!G17="","",申込書!G17)</f>
        <v/>
      </c>
      <c r="J10" t="str">
        <f t="shared" si="0"/>
        <v/>
      </c>
      <c r="K10" t="str">
        <f>IF(申込書!Q17="","",申込書!Q17)</f>
        <v/>
      </c>
      <c r="L10" t="str">
        <f>IF(申込書!I17="","",申込書!I17)</f>
        <v/>
      </c>
      <c r="M10" t="str">
        <f>IF(申込書!K17="","",LEFT(申込書!K17,4))</f>
        <v/>
      </c>
      <c r="N10" t="str">
        <f>IF(申込書!K17="","",RIGHT(申込書!K17,4))</f>
        <v/>
      </c>
      <c r="O10" t="str">
        <f t="shared" si="1"/>
        <v/>
      </c>
      <c r="P10" t="str">
        <f>IF(申込書!D17="","",申込書!D17)</f>
        <v/>
      </c>
      <c r="Q10" t="str">
        <f>IF(申込書!P17="","",申込書!P17)</f>
        <v/>
      </c>
      <c r="R10" t="str">
        <f>IF(申込書!M17="","",申込書!M17)</f>
        <v/>
      </c>
      <c r="S10" t="str">
        <f t="shared" si="2"/>
        <v/>
      </c>
      <c r="T10" t="str">
        <f t="shared" si="2"/>
        <v/>
      </c>
    </row>
    <row r="11" spans="1:36" x14ac:dyDescent="0.55000000000000004">
      <c r="A11">
        <v>10</v>
      </c>
      <c r="B11" t="str">
        <f>IF(F11="","",申込書!$S$9)</f>
        <v/>
      </c>
      <c r="E11" t="str">
        <f>IF(申込書!C18="","",申込書!C18)</f>
        <v/>
      </c>
      <c r="F11" t="str">
        <f>IF(申込書!E18="","",申込書!E18)</f>
        <v/>
      </c>
      <c r="G11" t="str">
        <f>IF(申込書!F18="","",申込書!F18)</f>
        <v/>
      </c>
      <c r="H11" t="str">
        <f>IF(申込書!E18="","",申込書!E18)</f>
        <v/>
      </c>
      <c r="I11" t="str">
        <f>IF(申込書!G18="","",申込書!G18)</f>
        <v/>
      </c>
      <c r="J11" t="str">
        <f t="shared" si="0"/>
        <v/>
      </c>
      <c r="K11" t="str">
        <f>IF(申込書!Q18="","",申込書!Q18)</f>
        <v/>
      </c>
      <c r="L11" t="str">
        <f>IF(申込書!I18="","",申込書!I18)</f>
        <v/>
      </c>
      <c r="M11" t="str">
        <f>IF(申込書!K18="","",LEFT(申込書!K18,4))</f>
        <v/>
      </c>
      <c r="N11" t="str">
        <f>IF(申込書!K18="","",RIGHT(申込書!K18,4))</f>
        <v/>
      </c>
      <c r="O11" t="str">
        <f t="shared" si="1"/>
        <v/>
      </c>
      <c r="P11" t="str">
        <f>IF(申込書!D18="","",申込書!D18)</f>
        <v/>
      </c>
      <c r="Q11" t="str">
        <f>IF(申込書!P18="","",申込書!P18)</f>
        <v/>
      </c>
      <c r="R11" t="str">
        <f>IF(申込書!M18="","",申込書!M18)</f>
        <v/>
      </c>
      <c r="S11" t="str">
        <f t="shared" si="2"/>
        <v/>
      </c>
      <c r="T11" t="str">
        <f t="shared" si="2"/>
        <v/>
      </c>
    </row>
    <row r="12" spans="1:36" x14ac:dyDescent="0.55000000000000004">
      <c r="A12">
        <v>11</v>
      </c>
      <c r="B12" t="str">
        <f>IF(F12="","",申込書!$S$9)</f>
        <v/>
      </c>
      <c r="E12" t="str">
        <f>IF(申込書!C19="","",申込書!C19)</f>
        <v/>
      </c>
      <c r="F12" t="str">
        <f>IF(申込書!E19="","",申込書!E19)</f>
        <v/>
      </c>
      <c r="G12" t="str">
        <f>IF(申込書!F19="","",申込書!F19)</f>
        <v/>
      </c>
      <c r="H12" t="str">
        <f>IF(申込書!E19="","",申込書!E19)</f>
        <v/>
      </c>
      <c r="I12" t="str">
        <f>IF(申込書!G19="","",申込書!G19)</f>
        <v/>
      </c>
      <c r="J12" t="str">
        <f t="shared" si="0"/>
        <v/>
      </c>
      <c r="K12" t="str">
        <f>IF(申込書!Q19="","",申込書!Q19)</f>
        <v/>
      </c>
      <c r="L12" t="str">
        <f>IF(申込書!I19="","",申込書!I19)</f>
        <v/>
      </c>
      <c r="M12" t="str">
        <f>IF(申込書!K19="","",LEFT(申込書!K19,4))</f>
        <v/>
      </c>
      <c r="N12" t="str">
        <f>IF(申込書!K19="","",RIGHT(申込書!K19,4))</f>
        <v/>
      </c>
      <c r="O12" t="str">
        <f t="shared" si="1"/>
        <v/>
      </c>
      <c r="P12" t="str">
        <f>IF(申込書!D19="","",申込書!D19)</f>
        <v/>
      </c>
      <c r="Q12" t="str">
        <f>IF(申込書!P19="","",申込書!P19)</f>
        <v/>
      </c>
      <c r="R12" t="str">
        <f>IF(申込書!M19="","",申込書!M19)</f>
        <v/>
      </c>
      <c r="S12" t="str">
        <f t="shared" si="2"/>
        <v/>
      </c>
      <c r="T12" t="str">
        <f t="shared" si="2"/>
        <v/>
      </c>
    </row>
    <row r="13" spans="1:36" x14ac:dyDescent="0.55000000000000004">
      <c r="A13">
        <v>12</v>
      </c>
      <c r="B13" t="str">
        <f>IF(F13="","",申込書!$S$9)</f>
        <v/>
      </c>
      <c r="E13" t="str">
        <f>IF(申込書!C20="","",申込書!C20)</f>
        <v/>
      </c>
      <c r="F13" t="str">
        <f>IF(申込書!E20="","",申込書!E20)</f>
        <v/>
      </c>
      <c r="G13" t="str">
        <f>IF(申込書!F20="","",申込書!F20)</f>
        <v/>
      </c>
      <c r="H13" t="str">
        <f>IF(申込書!E20="","",申込書!E20)</f>
        <v/>
      </c>
      <c r="I13" t="str">
        <f>IF(申込書!G20="","",申込書!G20)</f>
        <v/>
      </c>
      <c r="J13" t="str">
        <f t="shared" si="0"/>
        <v/>
      </c>
      <c r="K13" t="str">
        <f>IF(申込書!Q20="","",申込書!Q20)</f>
        <v/>
      </c>
      <c r="L13" t="str">
        <f>IF(申込書!I20="","",申込書!I20)</f>
        <v/>
      </c>
      <c r="M13" t="str">
        <f>IF(申込書!K20="","",LEFT(申込書!K20,4))</f>
        <v/>
      </c>
      <c r="N13" t="str">
        <f>IF(申込書!K20="","",RIGHT(申込書!K20,4))</f>
        <v/>
      </c>
      <c r="O13" t="str">
        <f t="shared" si="1"/>
        <v/>
      </c>
      <c r="P13" t="str">
        <f>IF(申込書!D20="","",申込書!D20)</f>
        <v/>
      </c>
      <c r="Q13" t="str">
        <f>IF(申込書!P20="","",申込書!P20)</f>
        <v/>
      </c>
      <c r="R13" t="str">
        <f>IF(申込書!M20="","",申込書!M20)</f>
        <v/>
      </c>
      <c r="S13" t="str">
        <f t="shared" si="2"/>
        <v/>
      </c>
      <c r="T13" t="str">
        <f t="shared" si="2"/>
        <v/>
      </c>
    </row>
    <row r="14" spans="1:36" x14ac:dyDescent="0.55000000000000004">
      <c r="A14">
        <v>13</v>
      </c>
      <c r="B14" t="str">
        <f>IF(F14="","",申込書!$S$9)</f>
        <v/>
      </c>
      <c r="E14" t="str">
        <f>IF(申込書!C21="","",申込書!C21)</f>
        <v/>
      </c>
      <c r="F14" t="str">
        <f>IF(申込書!E21="","",申込書!E21)</f>
        <v/>
      </c>
      <c r="G14" t="str">
        <f>IF(申込書!F21="","",申込書!F21)</f>
        <v/>
      </c>
      <c r="H14" t="str">
        <f>IF(申込書!E21="","",申込書!E21)</f>
        <v/>
      </c>
      <c r="I14" t="str">
        <f>IF(申込書!G21="","",申込書!G21)</f>
        <v/>
      </c>
      <c r="J14" t="str">
        <f t="shared" si="0"/>
        <v/>
      </c>
      <c r="K14" t="str">
        <f>IF(申込書!Q21="","",申込書!Q21)</f>
        <v/>
      </c>
      <c r="L14" t="str">
        <f>IF(申込書!I21="","",申込書!I21)</f>
        <v/>
      </c>
      <c r="M14" t="str">
        <f>IF(申込書!K21="","",LEFT(申込書!K21,4))</f>
        <v/>
      </c>
      <c r="N14" t="str">
        <f>IF(申込書!K21="","",RIGHT(申込書!K21,4))</f>
        <v/>
      </c>
      <c r="O14" t="str">
        <f t="shared" si="1"/>
        <v/>
      </c>
      <c r="P14" t="str">
        <f>IF(申込書!D21="","",申込書!D21)</f>
        <v/>
      </c>
      <c r="Q14" t="str">
        <f>IF(申込書!P21="","",申込書!P21)</f>
        <v/>
      </c>
      <c r="R14" t="str">
        <f>IF(申込書!M21="","",申込書!M21)</f>
        <v/>
      </c>
      <c r="S14" t="str">
        <f t="shared" si="2"/>
        <v/>
      </c>
      <c r="T14" t="str">
        <f t="shared" si="2"/>
        <v/>
      </c>
    </row>
    <row r="15" spans="1:36" x14ac:dyDescent="0.55000000000000004">
      <c r="A15">
        <v>14</v>
      </c>
      <c r="B15" t="str">
        <f>IF(F15="","",申込書!$S$9)</f>
        <v/>
      </c>
      <c r="E15" t="str">
        <f>IF(申込書!C22="","",申込書!C22)</f>
        <v/>
      </c>
      <c r="F15" t="str">
        <f>IF(申込書!E22="","",申込書!E22)</f>
        <v/>
      </c>
      <c r="G15" t="str">
        <f>IF(申込書!F22="","",申込書!F22)</f>
        <v/>
      </c>
      <c r="H15" t="str">
        <f>IF(申込書!E22="","",申込書!E22)</f>
        <v/>
      </c>
      <c r="I15" t="str">
        <f>IF(申込書!G22="","",申込書!G22)</f>
        <v/>
      </c>
      <c r="J15" t="str">
        <f t="shared" si="0"/>
        <v/>
      </c>
      <c r="K15" t="str">
        <f>IF(申込書!Q22="","",申込書!Q22)</f>
        <v/>
      </c>
      <c r="L15" t="str">
        <f>IF(申込書!I22="","",申込書!I22)</f>
        <v/>
      </c>
      <c r="M15" t="str">
        <f>IF(申込書!K22="","",LEFT(申込書!K22,4))</f>
        <v/>
      </c>
      <c r="N15" t="str">
        <f>IF(申込書!K22="","",RIGHT(申込書!K22,4))</f>
        <v/>
      </c>
      <c r="O15" t="str">
        <f t="shared" si="1"/>
        <v/>
      </c>
      <c r="P15" t="str">
        <f>IF(申込書!D22="","",申込書!D22)</f>
        <v/>
      </c>
      <c r="Q15" t="str">
        <f>IF(申込書!P22="","",申込書!P22)</f>
        <v/>
      </c>
      <c r="R15" t="str">
        <f>IF(申込書!M22="","",申込書!M22)</f>
        <v/>
      </c>
      <c r="S15" t="str">
        <f t="shared" si="2"/>
        <v/>
      </c>
      <c r="T15" t="str">
        <f t="shared" si="2"/>
        <v/>
      </c>
    </row>
    <row r="16" spans="1:36" x14ac:dyDescent="0.55000000000000004">
      <c r="A16">
        <v>15</v>
      </c>
      <c r="B16" t="str">
        <f>IF(F16="","",申込書!$S$9)</f>
        <v/>
      </c>
      <c r="E16" t="str">
        <f>IF(申込書!C23="","",申込書!C23)</f>
        <v/>
      </c>
      <c r="F16" t="str">
        <f>IF(申込書!E23="","",申込書!E23)</f>
        <v/>
      </c>
      <c r="G16" t="str">
        <f>IF(申込書!F23="","",申込書!F23)</f>
        <v/>
      </c>
      <c r="H16" t="str">
        <f>IF(申込書!E23="","",申込書!E23)</f>
        <v/>
      </c>
      <c r="I16" t="str">
        <f>IF(申込書!G23="","",申込書!G23)</f>
        <v/>
      </c>
      <c r="J16" t="str">
        <f t="shared" si="0"/>
        <v/>
      </c>
      <c r="K16" t="str">
        <f>IF(申込書!Q23="","",申込書!Q23)</f>
        <v/>
      </c>
      <c r="L16" t="str">
        <f>IF(申込書!I23="","",申込書!I23)</f>
        <v/>
      </c>
      <c r="M16" t="str">
        <f>IF(申込書!K23="","",LEFT(申込書!K23,4))</f>
        <v/>
      </c>
      <c r="N16" t="str">
        <f>IF(申込書!K23="","",RIGHT(申込書!K23,4))</f>
        <v/>
      </c>
      <c r="O16" t="str">
        <f t="shared" si="1"/>
        <v/>
      </c>
      <c r="P16" t="str">
        <f>IF(申込書!D23="","",申込書!D23)</f>
        <v/>
      </c>
      <c r="Q16" t="str">
        <f>IF(申込書!P23="","",申込書!P23)</f>
        <v/>
      </c>
      <c r="R16" t="str">
        <f>IF(申込書!M23="","",申込書!M23)</f>
        <v/>
      </c>
      <c r="S16" t="str">
        <f t="shared" si="2"/>
        <v/>
      </c>
      <c r="T16" t="str">
        <f t="shared" si="2"/>
        <v/>
      </c>
    </row>
    <row r="17" spans="1:20" x14ac:dyDescent="0.55000000000000004">
      <c r="A17">
        <v>16</v>
      </c>
      <c r="B17" t="str">
        <f>IF(F17="","",申込書!$S$9)</f>
        <v/>
      </c>
      <c r="E17" t="str">
        <f>IF(申込書!C24="","",申込書!C24)</f>
        <v/>
      </c>
      <c r="F17" t="str">
        <f>IF(申込書!E24="","",申込書!E24)</f>
        <v/>
      </c>
      <c r="G17" t="str">
        <f>IF(申込書!F24="","",申込書!F24)</f>
        <v/>
      </c>
      <c r="H17" t="str">
        <f>IF(申込書!E24="","",申込書!E24)</f>
        <v/>
      </c>
      <c r="I17" t="str">
        <f>IF(申込書!G24="","",申込書!G24)</f>
        <v/>
      </c>
      <c r="J17" t="str">
        <f t="shared" si="0"/>
        <v/>
      </c>
      <c r="K17" t="str">
        <f>IF(申込書!Q24="","",申込書!Q24)</f>
        <v/>
      </c>
      <c r="L17" t="str">
        <f>IF(申込書!I24="","",申込書!I24)</f>
        <v/>
      </c>
      <c r="M17" t="str">
        <f>IF(申込書!K24="","",LEFT(申込書!K24,4))</f>
        <v/>
      </c>
      <c r="N17" t="str">
        <f>IF(申込書!K24="","",RIGHT(申込書!K24,4))</f>
        <v/>
      </c>
      <c r="O17" t="str">
        <f t="shared" si="1"/>
        <v/>
      </c>
      <c r="P17" t="str">
        <f>IF(申込書!D24="","",申込書!D24)</f>
        <v/>
      </c>
      <c r="Q17" t="str">
        <f>IF(申込書!P24="","",申込書!P24)</f>
        <v/>
      </c>
      <c r="R17" t="str">
        <f>IF(申込書!M24="","",申込書!M24)</f>
        <v/>
      </c>
      <c r="S17" t="str">
        <f t="shared" si="2"/>
        <v/>
      </c>
      <c r="T17" t="str">
        <f t="shared" si="2"/>
        <v/>
      </c>
    </row>
    <row r="18" spans="1:20" x14ac:dyDescent="0.55000000000000004">
      <c r="A18">
        <v>17</v>
      </c>
      <c r="B18" t="str">
        <f>IF(F18="","",申込書!$S$9)</f>
        <v/>
      </c>
      <c r="E18" t="str">
        <f>IF(申込書!C25="","",申込書!C25)</f>
        <v/>
      </c>
      <c r="F18" t="str">
        <f>IF(申込書!E25="","",申込書!E25)</f>
        <v/>
      </c>
      <c r="G18" t="str">
        <f>IF(申込書!F25="","",申込書!F25)</f>
        <v/>
      </c>
      <c r="H18" t="str">
        <f>IF(申込書!E25="","",申込書!E25)</f>
        <v/>
      </c>
      <c r="I18" t="str">
        <f>IF(申込書!G25="","",申込書!G25)</f>
        <v/>
      </c>
      <c r="J18" t="str">
        <f t="shared" si="0"/>
        <v/>
      </c>
      <c r="K18" t="str">
        <f>IF(申込書!Q25="","",申込書!Q25)</f>
        <v/>
      </c>
      <c r="L18" t="str">
        <f>IF(申込書!I25="","",申込書!I25)</f>
        <v/>
      </c>
      <c r="M18" t="str">
        <f>IF(申込書!K25="","",LEFT(申込書!K25,4))</f>
        <v/>
      </c>
      <c r="N18" t="str">
        <f>IF(申込書!K25="","",RIGHT(申込書!K25,4))</f>
        <v/>
      </c>
      <c r="O18" t="str">
        <f t="shared" si="1"/>
        <v/>
      </c>
      <c r="P18" t="str">
        <f>IF(申込書!D25="","",申込書!D25)</f>
        <v/>
      </c>
      <c r="Q18" t="str">
        <f>IF(申込書!P25="","",申込書!P25)</f>
        <v/>
      </c>
      <c r="R18" t="str">
        <f>IF(申込書!M25="","",申込書!M25)</f>
        <v/>
      </c>
      <c r="S18" t="str">
        <f t="shared" si="2"/>
        <v/>
      </c>
      <c r="T18" t="str">
        <f t="shared" si="2"/>
        <v/>
      </c>
    </row>
    <row r="19" spans="1:20" x14ac:dyDescent="0.55000000000000004">
      <c r="A19">
        <v>18</v>
      </c>
      <c r="B19" t="str">
        <f>IF(F19="","",申込書!$S$9)</f>
        <v/>
      </c>
      <c r="E19" t="str">
        <f>IF(申込書!C26="","",申込書!C26)</f>
        <v/>
      </c>
      <c r="F19" t="str">
        <f>IF(申込書!E26="","",申込書!E26)</f>
        <v/>
      </c>
      <c r="G19" t="str">
        <f>IF(申込書!F26="","",申込書!F26)</f>
        <v/>
      </c>
      <c r="H19" t="str">
        <f>IF(申込書!E26="","",申込書!E26)</f>
        <v/>
      </c>
      <c r="I19" t="str">
        <f>IF(申込書!G26="","",申込書!G26)</f>
        <v/>
      </c>
      <c r="J19" t="str">
        <f t="shared" si="0"/>
        <v/>
      </c>
      <c r="K19" t="str">
        <f>IF(申込書!Q26="","",申込書!Q26)</f>
        <v/>
      </c>
      <c r="L19" t="str">
        <f>IF(申込書!I26="","",申込書!I26)</f>
        <v/>
      </c>
      <c r="M19" t="str">
        <f>IF(申込書!K26="","",LEFT(申込書!K26,4))</f>
        <v/>
      </c>
      <c r="N19" t="str">
        <f>IF(申込書!K26="","",RIGHT(申込書!K26,4))</f>
        <v/>
      </c>
      <c r="O19" t="str">
        <f t="shared" si="1"/>
        <v/>
      </c>
      <c r="P19" t="str">
        <f>IF(申込書!D26="","",申込書!D26)</f>
        <v/>
      </c>
      <c r="Q19" t="str">
        <f>IF(申込書!P26="","",申込書!P26)</f>
        <v/>
      </c>
      <c r="R19" t="str">
        <f>IF(申込書!M26="","",申込書!M26)</f>
        <v/>
      </c>
      <c r="S19" t="str">
        <f t="shared" si="2"/>
        <v/>
      </c>
      <c r="T19" t="str">
        <f t="shared" si="2"/>
        <v/>
      </c>
    </row>
    <row r="20" spans="1:20" x14ac:dyDescent="0.55000000000000004">
      <c r="A20">
        <v>19</v>
      </c>
      <c r="B20" t="str">
        <f>IF(F20="","",申込書!$S$9)</f>
        <v/>
      </c>
      <c r="E20" t="str">
        <f>IF(申込書!C27="","",申込書!C27)</f>
        <v/>
      </c>
      <c r="F20" t="str">
        <f>IF(申込書!E27="","",申込書!E27)</f>
        <v/>
      </c>
      <c r="G20" t="str">
        <f>IF(申込書!F27="","",申込書!F27)</f>
        <v/>
      </c>
      <c r="H20" t="str">
        <f>IF(申込書!E27="","",申込書!E27)</f>
        <v/>
      </c>
      <c r="I20" t="str">
        <f>IF(申込書!G27="","",申込書!G27)</f>
        <v/>
      </c>
      <c r="J20" t="str">
        <f t="shared" si="0"/>
        <v/>
      </c>
      <c r="K20" t="str">
        <f>IF(申込書!Q27="","",申込書!Q27)</f>
        <v/>
      </c>
      <c r="L20" t="str">
        <f>IF(申込書!I27="","",申込書!I27)</f>
        <v/>
      </c>
      <c r="M20" t="str">
        <f>IF(申込書!K27="","",LEFT(申込書!K27,4))</f>
        <v/>
      </c>
      <c r="N20" t="str">
        <f>IF(申込書!K27="","",RIGHT(申込書!K27,4))</f>
        <v/>
      </c>
      <c r="O20" t="str">
        <f t="shared" si="1"/>
        <v/>
      </c>
      <c r="P20" t="str">
        <f>IF(申込書!D27="","",申込書!D27)</f>
        <v/>
      </c>
      <c r="Q20" t="str">
        <f>IF(申込書!P27="","",申込書!P27)</f>
        <v/>
      </c>
      <c r="R20" t="str">
        <f>IF(申込書!M27="","",申込書!M27)</f>
        <v/>
      </c>
      <c r="S20" t="str">
        <f t="shared" si="2"/>
        <v/>
      </c>
      <c r="T20" t="str">
        <f t="shared" si="2"/>
        <v/>
      </c>
    </row>
    <row r="21" spans="1:20" x14ac:dyDescent="0.55000000000000004">
      <c r="A21">
        <v>20</v>
      </c>
      <c r="B21" t="str">
        <f>IF(F21="","",申込書!$S$9)</f>
        <v/>
      </c>
      <c r="E21" t="str">
        <f>IF(申込書!C28="","",申込書!C28)</f>
        <v/>
      </c>
      <c r="F21" t="str">
        <f>IF(申込書!E28="","",申込書!E28)</f>
        <v/>
      </c>
      <c r="G21" t="str">
        <f>IF(申込書!F28="","",申込書!F28)</f>
        <v/>
      </c>
      <c r="H21" t="str">
        <f>IF(申込書!E28="","",申込書!E28)</f>
        <v/>
      </c>
      <c r="I21" t="str">
        <f>IF(申込書!G28="","",申込書!G28)</f>
        <v/>
      </c>
      <c r="J21" t="str">
        <f t="shared" si="0"/>
        <v/>
      </c>
      <c r="K21" t="str">
        <f>IF(申込書!Q28="","",申込書!Q28)</f>
        <v/>
      </c>
      <c r="L21" t="str">
        <f>IF(申込書!I28="","",申込書!I28)</f>
        <v/>
      </c>
      <c r="M21" t="str">
        <f>IF(申込書!K28="","",LEFT(申込書!K28,4))</f>
        <v/>
      </c>
      <c r="N21" t="str">
        <f>IF(申込書!K28="","",RIGHT(申込書!K28,4))</f>
        <v/>
      </c>
      <c r="O21" t="str">
        <f t="shared" si="1"/>
        <v/>
      </c>
      <c r="P21" t="str">
        <f>IF(申込書!D28="","",申込書!D28)</f>
        <v/>
      </c>
      <c r="Q21" t="str">
        <f>IF(申込書!P28="","",申込書!P28)</f>
        <v/>
      </c>
      <c r="R21" t="str">
        <f>IF(申込書!M28="","",申込書!M28)</f>
        <v/>
      </c>
      <c r="S21" t="str">
        <f t="shared" si="2"/>
        <v/>
      </c>
      <c r="T21" t="str">
        <f t="shared" si="2"/>
        <v/>
      </c>
    </row>
    <row r="22" spans="1:20" x14ac:dyDescent="0.55000000000000004">
      <c r="A22">
        <v>21</v>
      </c>
      <c r="B22" t="str">
        <f>IF(F22="","",申込書!$S$9)</f>
        <v/>
      </c>
      <c r="E22" t="str">
        <f>IF(申込書!C29="","",申込書!C29)</f>
        <v/>
      </c>
      <c r="F22" t="str">
        <f>IF(申込書!E29="","",申込書!E29)</f>
        <v/>
      </c>
      <c r="G22" t="str">
        <f>IF(申込書!F29="","",申込書!F29)</f>
        <v/>
      </c>
      <c r="H22" t="str">
        <f>IF(申込書!E29="","",申込書!E29)</f>
        <v/>
      </c>
      <c r="I22" t="str">
        <f>IF(申込書!G29="","",申込書!G29)</f>
        <v/>
      </c>
      <c r="J22" t="str">
        <f t="shared" si="0"/>
        <v/>
      </c>
      <c r="K22" t="str">
        <f>IF(申込書!Q29="","",申込書!Q29)</f>
        <v/>
      </c>
      <c r="L22" t="str">
        <f>IF(申込書!I29="","",申込書!I29)</f>
        <v/>
      </c>
      <c r="M22" t="str">
        <f>IF(申込書!K29="","",LEFT(申込書!K29,4))</f>
        <v/>
      </c>
      <c r="N22" t="str">
        <f>IF(申込書!K29="","",RIGHT(申込書!K29,4))</f>
        <v/>
      </c>
      <c r="O22" t="str">
        <f t="shared" si="1"/>
        <v/>
      </c>
      <c r="P22" t="str">
        <f>IF(申込書!D29="","",申込書!D29)</f>
        <v/>
      </c>
      <c r="Q22" t="str">
        <f>IF(申込書!P29="","",申込書!P29)</f>
        <v/>
      </c>
      <c r="R22" t="str">
        <f>IF(申込書!M29="","",申込書!M29)</f>
        <v/>
      </c>
      <c r="S22" t="str">
        <f t="shared" si="2"/>
        <v/>
      </c>
      <c r="T22" t="str">
        <f t="shared" si="2"/>
        <v/>
      </c>
    </row>
    <row r="23" spans="1:20" x14ac:dyDescent="0.55000000000000004">
      <c r="A23">
        <v>22</v>
      </c>
      <c r="B23" t="str">
        <f>IF(F23="","",申込書!$S$9)</f>
        <v/>
      </c>
      <c r="E23" t="str">
        <f>IF(申込書!C30="","",申込書!C30)</f>
        <v/>
      </c>
      <c r="F23" t="str">
        <f>IF(申込書!E30="","",申込書!E30)</f>
        <v/>
      </c>
      <c r="G23" t="str">
        <f>IF(申込書!F30="","",申込書!F30)</f>
        <v/>
      </c>
      <c r="H23" t="str">
        <f>IF(申込書!E30="","",申込書!E30)</f>
        <v/>
      </c>
      <c r="I23" t="str">
        <f>IF(申込書!G30="","",申込書!G30)</f>
        <v/>
      </c>
      <c r="J23" t="str">
        <f t="shared" si="0"/>
        <v/>
      </c>
      <c r="K23" t="str">
        <f>IF(申込書!Q30="","",申込書!Q30)</f>
        <v/>
      </c>
      <c r="L23" t="str">
        <f>IF(申込書!I30="","",申込書!I30)</f>
        <v/>
      </c>
      <c r="M23" t="str">
        <f>IF(申込書!K30="","",LEFT(申込書!K30,4))</f>
        <v/>
      </c>
      <c r="N23" t="str">
        <f>IF(申込書!K30="","",RIGHT(申込書!K30,4))</f>
        <v/>
      </c>
      <c r="O23" t="str">
        <f t="shared" si="1"/>
        <v/>
      </c>
      <c r="P23" t="str">
        <f>IF(申込書!D30="","",申込書!D30)</f>
        <v/>
      </c>
      <c r="Q23" t="str">
        <f>IF(申込書!P30="","",申込書!P30)</f>
        <v/>
      </c>
      <c r="R23" t="str">
        <f>IF(申込書!M30="","",申込書!M30)</f>
        <v/>
      </c>
      <c r="S23" t="str">
        <f t="shared" si="2"/>
        <v/>
      </c>
      <c r="T23" t="str">
        <f t="shared" si="2"/>
        <v/>
      </c>
    </row>
    <row r="24" spans="1:20" x14ac:dyDescent="0.55000000000000004">
      <c r="A24">
        <v>23</v>
      </c>
      <c r="B24" t="str">
        <f>IF(F24="","",申込書!$S$9)</f>
        <v/>
      </c>
      <c r="E24" t="str">
        <f>IF(申込書!C31="","",申込書!C31)</f>
        <v/>
      </c>
      <c r="F24" t="str">
        <f>IF(申込書!E31="","",申込書!E31)</f>
        <v/>
      </c>
      <c r="G24" t="str">
        <f>IF(申込書!F31="","",申込書!F31)</f>
        <v/>
      </c>
      <c r="H24" t="str">
        <f>IF(申込書!E31="","",申込書!E31)</f>
        <v/>
      </c>
      <c r="I24" t="str">
        <f>IF(申込書!G31="","",申込書!G31)</f>
        <v/>
      </c>
      <c r="J24" t="str">
        <f t="shared" si="0"/>
        <v/>
      </c>
      <c r="K24" t="str">
        <f>IF(申込書!Q31="","",申込書!Q31)</f>
        <v/>
      </c>
      <c r="L24" t="str">
        <f>IF(申込書!I31="","",申込書!I31)</f>
        <v/>
      </c>
      <c r="M24" t="str">
        <f>IF(申込書!K31="","",LEFT(申込書!K31,4))</f>
        <v/>
      </c>
      <c r="N24" t="str">
        <f>IF(申込書!K31="","",RIGHT(申込書!K31,4))</f>
        <v/>
      </c>
      <c r="O24" t="str">
        <f t="shared" si="1"/>
        <v/>
      </c>
      <c r="P24" t="str">
        <f>IF(申込書!D31="","",申込書!D31)</f>
        <v/>
      </c>
      <c r="Q24" t="str">
        <f>IF(申込書!P31="","",申込書!P31)</f>
        <v/>
      </c>
      <c r="R24" t="str">
        <f>IF(申込書!M31="","",申込書!M31)</f>
        <v/>
      </c>
      <c r="S24" t="str">
        <f t="shared" si="2"/>
        <v/>
      </c>
      <c r="T24" t="str">
        <f t="shared" si="2"/>
        <v/>
      </c>
    </row>
    <row r="25" spans="1:20" x14ac:dyDescent="0.55000000000000004">
      <c r="A25">
        <v>24</v>
      </c>
      <c r="B25" t="str">
        <f>IF(F25="","",申込書!$S$9)</f>
        <v/>
      </c>
      <c r="E25" t="str">
        <f>IF(申込書!C32="","",申込書!C32)</f>
        <v/>
      </c>
      <c r="F25" t="str">
        <f>IF(申込書!E32="","",申込書!E32)</f>
        <v/>
      </c>
      <c r="G25" t="str">
        <f>IF(申込書!F32="","",申込書!F32)</f>
        <v/>
      </c>
      <c r="H25" t="str">
        <f>IF(申込書!E32="","",申込書!E32)</f>
        <v/>
      </c>
      <c r="I25" t="str">
        <f>IF(申込書!G32="","",申込書!G32)</f>
        <v/>
      </c>
      <c r="J25" t="str">
        <f t="shared" si="0"/>
        <v/>
      </c>
      <c r="K25" t="str">
        <f>IF(申込書!Q32="","",申込書!Q32)</f>
        <v/>
      </c>
      <c r="L25" t="str">
        <f>IF(申込書!I32="","",申込書!I32)</f>
        <v/>
      </c>
      <c r="M25" t="str">
        <f>IF(申込書!K32="","",LEFT(申込書!K32,4))</f>
        <v/>
      </c>
      <c r="N25" t="str">
        <f>IF(申込書!K32="","",RIGHT(申込書!K32,4))</f>
        <v/>
      </c>
      <c r="O25" t="str">
        <f t="shared" si="1"/>
        <v/>
      </c>
      <c r="P25" t="str">
        <f>IF(申込書!D32="","",申込書!D32)</f>
        <v/>
      </c>
      <c r="Q25" t="str">
        <f>IF(申込書!P32="","",申込書!P32)</f>
        <v/>
      </c>
      <c r="R25" t="str">
        <f>IF(申込書!M32="","",申込書!M32)</f>
        <v/>
      </c>
      <c r="S25" t="str">
        <f t="shared" si="2"/>
        <v/>
      </c>
      <c r="T25" t="str">
        <f t="shared" si="2"/>
        <v/>
      </c>
    </row>
    <row r="26" spans="1:20" x14ac:dyDescent="0.55000000000000004">
      <c r="A26">
        <v>25</v>
      </c>
      <c r="B26" t="str">
        <f>IF(F26="","",申込書!$S$9)</f>
        <v/>
      </c>
      <c r="E26" t="str">
        <f>IF(申込書!C33="","",申込書!C33)</f>
        <v/>
      </c>
      <c r="F26" t="str">
        <f>IF(申込書!E33="","",申込書!E33)</f>
        <v/>
      </c>
      <c r="G26" t="str">
        <f>IF(申込書!F33="","",申込書!F33)</f>
        <v/>
      </c>
      <c r="H26" t="str">
        <f>IF(申込書!E33="","",申込書!E33)</f>
        <v/>
      </c>
      <c r="I26" t="str">
        <f>IF(申込書!G33="","",申込書!G33)</f>
        <v/>
      </c>
      <c r="J26" t="str">
        <f t="shared" si="0"/>
        <v/>
      </c>
      <c r="K26" t="str">
        <f>IF(申込書!Q33="","",申込書!Q33)</f>
        <v/>
      </c>
      <c r="L26" t="str">
        <f>IF(申込書!I33="","",申込書!I33)</f>
        <v/>
      </c>
      <c r="M26" t="str">
        <f>IF(申込書!K33="","",LEFT(申込書!K33,4))</f>
        <v/>
      </c>
      <c r="N26" t="str">
        <f>IF(申込書!K33="","",RIGHT(申込書!K33,4))</f>
        <v/>
      </c>
      <c r="O26" t="str">
        <f t="shared" si="1"/>
        <v/>
      </c>
      <c r="P26" t="str">
        <f>IF(申込書!D33="","",申込書!D33)</f>
        <v/>
      </c>
      <c r="Q26" t="str">
        <f>IF(申込書!P33="","",申込書!P33)</f>
        <v/>
      </c>
      <c r="R26" t="str">
        <f>IF(申込書!M33="","",申込書!M33)</f>
        <v/>
      </c>
      <c r="S26" t="str">
        <f t="shared" si="2"/>
        <v/>
      </c>
      <c r="T26" t="str">
        <f t="shared" si="2"/>
        <v/>
      </c>
    </row>
    <row r="27" spans="1:20" x14ac:dyDescent="0.55000000000000004">
      <c r="A27">
        <v>26</v>
      </c>
      <c r="B27" t="str">
        <f>IF(F27="","",申込書!$S$9)</f>
        <v/>
      </c>
      <c r="E27" t="str">
        <f>IF(申込書!C34="","",申込書!C34)</f>
        <v/>
      </c>
      <c r="F27" t="str">
        <f>IF(申込書!E34="","",申込書!E34)</f>
        <v/>
      </c>
      <c r="G27" t="str">
        <f>IF(申込書!F34="","",申込書!F34)</f>
        <v/>
      </c>
      <c r="H27" t="str">
        <f>IF(申込書!E34="","",申込書!E34)</f>
        <v/>
      </c>
      <c r="I27" t="str">
        <f>IF(申込書!G34="","",申込書!G34)</f>
        <v/>
      </c>
      <c r="J27" t="str">
        <f t="shared" si="0"/>
        <v/>
      </c>
      <c r="K27" t="str">
        <f>IF(申込書!Q34="","",申込書!Q34)</f>
        <v/>
      </c>
      <c r="L27" t="str">
        <f>IF(申込書!I34="","",申込書!I34)</f>
        <v/>
      </c>
      <c r="M27" t="str">
        <f>IF(申込書!K34="","",LEFT(申込書!K34,4))</f>
        <v/>
      </c>
      <c r="N27" t="str">
        <f>IF(申込書!K34="","",RIGHT(申込書!K34,4))</f>
        <v/>
      </c>
      <c r="O27" t="str">
        <f t="shared" si="1"/>
        <v/>
      </c>
      <c r="P27" t="str">
        <f>IF(申込書!D34="","",申込書!D34)</f>
        <v/>
      </c>
      <c r="Q27" t="str">
        <f>IF(申込書!P34="","",申込書!P34)</f>
        <v/>
      </c>
      <c r="R27" t="str">
        <f>IF(申込書!M34="","",申込書!M34)</f>
        <v/>
      </c>
      <c r="S27" t="str">
        <f t="shared" si="2"/>
        <v/>
      </c>
      <c r="T27" t="str">
        <f t="shared" si="2"/>
        <v/>
      </c>
    </row>
    <row r="28" spans="1:20" x14ac:dyDescent="0.55000000000000004">
      <c r="A28">
        <v>27</v>
      </c>
      <c r="B28" t="str">
        <f>IF(F28="","",申込書!$S$9)</f>
        <v/>
      </c>
      <c r="E28" t="str">
        <f>IF(申込書!C35="","",申込書!C35)</f>
        <v/>
      </c>
      <c r="F28" t="str">
        <f>IF(申込書!E35="","",申込書!E35)</f>
        <v/>
      </c>
      <c r="G28" t="str">
        <f>IF(申込書!F35="","",申込書!F35)</f>
        <v/>
      </c>
      <c r="H28" t="str">
        <f>IF(申込書!E35="","",申込書!E35)</f>
        <v/>
      </c>
      <c r="I28" t="str">
        <f>IF(申込書!G35="","",申込書!G35)</f>
        <v/>
      </c>
      <c r="J28" t="str">
        <f t="shared" si="0"/>
        <v/>
      </c>
      <c r="K28" t="str">
        <f>IF(申込書!Q35="","",申込書!Q35)</f>
        <v/>
      </c>
      <c r="L28" t="str">
        <f>IF(申込書!I35="","",申込書!I35)</f>
        <v/>
      </c>
      <c r="M28" t="str">
        <f>IF(申込書!K35="","",LEFT(申込書!K35,4))</f>
        <v/>
      </c>
      <c r="N28" t="str">
        <f>IF(申込書!K35="","",RIGHT(申込書!K35,4))</f>
        <v/>
      </c>
      <c r="O28" t="str">
        <f t="shared" si="1"/>
        <v/>
      </c>
      <c r="P28" t="str">
        <f>IF(申込書!D35="","",申込書!D35)</f>
        <v/>
      </c>
      <c r="Q28" t="str">
        <f>IF(申込書!P35="","",申込書!P35)</f>
        <v/>
      </c>
      <c r="R28" t="str">
        <f>IF(申込書!M35="","",申込書!M35)</f>
        <v/>
      </c>
      <c r="S28" t="str">
        <f t="shared" si="2"/>
        <v/>
      </c>
      <c r="T28" t="str">
        <f t="shared" si="2"/>
        <v/>
      </c>
    </row>
    <row r="29" spans="1:20" x14ac:dyDescent="0.55000000000000004">
      <c r="A29">
        <v>28</v>
      </c>
      <c r="B29" t="str">
        <f>IF(F29="","",申込書!$S$9)</f>
        <v/>
      </c>
      <c r="E29" t="str">
        <f>IF(申込書!C36="","",申込書!C36)</f>
        <v/>
      </c>
      <c r="F29" t="str">
        <f>IF(申込書!E36="","",申込書!E36)</f>
        <v/>
      </c>
      <c r="G29" t="str">
        <f>IF(申込書!F36="","",申込書!F36)</f>
        <v/>
      </c>
      <c r="H29" t="str">
        <f>IF(申込書!E36="","",申込書!E36)</f>
        <v/>
      </c>
      <c r="I29" t="str">
        <f>IF(申込書!G36="","",申込書!G36)</f>
        <v/>
      </c>
      <c r="J29" t="str">
        <f t="shared" si="0"/>
        <v/>
      </c>
      <c r="K29" t="str">
        <f>IF(申込書!Q36="","",申込書!Q36)</f>
        <v/>
      </c>
      <c r="L29" t="str">
        <f>IF(申込書!I36="","",申込書!I36)</f>
        <v/>
      </c>
      <c r="M29" t="str">
        <f>IF(申込書!K36="","",LEFT(申込書!K36,4))</f>
        <v/>
      </c>
      <c r="N29" t="str">
        <f>IF(申込書!K36="","",RIGHT(申込書!K36,4))</f>
        <v/>
      </c>
      <c r="O29" t="str">
        <f t="shared" si="1"/>
        <v/>
      </c>
      <c r="P29" t="str">
        <f>IF(申込書!D36="","",申込書!D36)</f>
        <v/>
      </c>
      <c r="Q29" t="str">
        <f>IF(申込書!P36="","",申込書!P36)</f>
        <v/>
      </c>
      <c r="R29" t="str">
        <f>IF(申込書!M36="","",申込書!M36)</f>
        <v/>
      </c>
      <c r="S29" t="str">
        <f t="shared" si="2"/>
        <v/>
      </c>
      <c r="T29" t="str">
        <f t="shared" si="2"/>
        <v/>
      </c>
    </row>
    <row r="30" spans="1:20" x14ac:dyDescent="0.55000000000000004">
      <c r="A30">
        <v>29</v>
      </c>
      <c r="B30" t="str">
        <f>IF(F30="","",申込書!$S$9)</f>
        <v/>
      </c>
      <c r="E30" t="str">
        <f>IF(申込書!C37="","",申込書!C37)</f>
        <v/>
      </c>
      <c r="F30" t="str">
        <f>IF(申込書!E37="","",申込書!E37)</f>
        <v/>
      </c>
      <c r="G30" t="str">
        <f>IF(申込書!F37="","",申込書!F37)</f>
        <v/>
      </c>
      <c r="H30" t="str">
        <f>IF(申込書!E37="","",申込書!E37)</f>
        <v/>
      </c>
      <c r="I30" t="str">
        <f>IF(申込書!G37="","",申込書!G37)</f>
        <v/>
      </c>
      <c r="J30" t="str">
        <f t="shared" si="0"/>
        <v/>
      </c>
      <c r="K30" t="str">
        <f>IF(申込書!Q37="","",申込書!Q37)</f>
        <v/>
      </c>
      <c r="L30" t="str">
        <f>IF(申込書!I37="","",申込書!I37)</f>
        <v/>
      </c>
      <c r="M30" t="str">
        <f>IF(申込書!K37="","",LEFT(申込書!K37,4))</f>
        <v/>
      </c>
      <c r="N30" t="str">
        <f>IF(申込書!K37="","",RIGHT(申込書!K37,4))</f>
        <v/>
      </c>
      <c r="O30" t="str">
        <f t="shared" si="1"/>
        <v/>
      </c>
      <c r="P30" t="str">
        <f>IF(申込書!D37="","",申込書!D37)</f>
        <v/>
      </c>
      <c r="Q30" t="str">
        <f>IF(申込書!P37="","",申込書!P37)</f>
        <v/>
      </c>
      <c r="R30" t="str">
        <f>IF(申込書!M37="","",申込書!M37)</f>
        <v/>
      </c>
      <c r="S30" t="str">
        <f t="shared" si="2"/>
        <v/>
      </c>
      <c r="T30" t="str">
        <f t="shared" si="2"/>
        <v/>
      </c>
    </row>
    <row r="31" spans="1:20" x14ac:dyDescent="0.55000000000000004">
      <c r="A31">
        <v>30</v>
      </c>
      <c r="B31" t="str">
        <f>IF(F31="","",申込書!$S$9)</f>
        <v/>
      </c>
      <c r="E31" t="str">
        <f>IF(申込書!C38="","",申込書!C38)</f>
        <v/>
      </c>
      <c r="F31" t="str">
        <f>IF(申込書!E38="","",申込書!E38)</f>
        <v/>
      </c>
      <c r="G31" t="str">
        <f>IF(申込書!F38="","",申込書!F38)</f>
        <v/>
      </c>
      <c r="H31" t="str">
        <f>IF(申込書!E38="","",申込書!E38)</f>
        <v/>
      </c>
      <c r="I31" t="str">
        <f>IF(申込書!G38="","",申込書!G38)</f>
        <v/>
      </c>
      <c r="J31" t="str">
        <f t="shared" si="0"/>
        <v/>
      </c>
      <c r="K31" t="str">
        <f>IF(申込書!Q38="","",申込書!Q38)</f>
        <v/>
      </c>
      <c r="L31" t="str">
        <f>IF(申込書!I38="","",申込書!I38)</f>
        <v/>
      </c>
      <c r="M31" t="str">
        <f>IF(申込書!K38="","",LEFT(申込書!K38,4))</f>
        <v/>
      </c>
      <c r="N31" t="str">
        <f>IF(申込書!K38="","",RIGHT(申込書!K38,4))</f>
        <v/>
      </c>
      <c r="O31" t="str">
        <f t="shared" si="1"/>
        <v/>
      </c>
      <c r="P31" t="str">
        <f>IF(申込書!D38="","",申込書!D38)</f>
        <v/>
      </c>
      <c r="Q31" t="str">
        <f>IF(申込書!P38="","",申込書!P38)</f>
        <v/>
      </c>
      <c r="R31" t="str">
        <f>IF(申込書!M38="","",申込書!M38)</f>
        <v/>
      </c>
      <c r="S31" t="str">
        <f t="shared" si="2"/>
        <v/>
      </c>
      <c r="T31" t="str">
        <f t="shared" si="2"/>
        <v/>
      </c>
    </row>
    <row r="32" spans="1:20" x14ac:dyDescent="0.55000000000000004">
      <c r="A32">
        <v>31</v>
      </c>
      <c r="B32" t="str">
        <f>IF(F32="","",申込書!$S$9)</f>
        <v/>
      </c>
      <c r="E32" t="str">
        <f>IF(申込書!C39="","",申込書!C39)</f>
        <v/>
      </c>
      <c r="F32" t="str">
        <f>IF(申込書!E39="","",申込書!E39)</f>
        <v/>
      </c>
      <c r="G32" t="str">
        <f>IF(申込書!F39="","",申込書!F39)</f>
        <v/>
      </c>
      <c r="H32" t="str">
        <f>IF(申込書!E39="","",申込書!E39)</f>
        <v/>
      </c>
      <c r="I32" t="str">
        <f>IF(申込書!G39="","",申込書!G39)</f>
        <v/>
      </c>
      <c r="J32" t="str">
        <f t="shared" si="0"/>
        <v/>
      </c>
      <c r="K32" t="str">
        <f>IF(申込書!Q39="","",申込書!Q39)</f>
        <v/>
      </c>
      <c r="L32" t="str">
        <f>IF(申込書!I39="","",申込書!I39)</f>
        <v/>
      </c>
      <c r="M32" t="str">
        <f>IF(申込書!K39="","",LEFT(申込書!K39,4))</f>
        <v/>
      </c>
      <c r="N32" t="str">
        <f>IF(申込書!K39="","",RIGHT(申込書!K39,4))</f>
        <v/>
      </c>
      <c r="O32" t="str">
        <f t="shared" si="1"/>
        <v/>
      </c>
      <c r="P32" t="str">
        <f>IF(申込書!D39="","",申込書!D39)</f>
        <v/>
      </c>
      <c r="Q32" t="str">
        <f>IF(申込書!P39="","",申込書!P39)</f>
        <v/>
      </c>
      <c r="R32" t="str">
        <f>IF(申込書!M39="","",申込書!M39)</f>
        <v/>
      </c>
      <c r="S32" t="str">
        <f t="shared" si="2"/>
        <v/>
      </c>
      <c r="T32" t="str">
        <f t="shared" si="2"/>
        <v/>
      </c>
    </row>
    <row r="33" spans="1:20" x14ac:dyDescent="0.55000000000000004">
      <c r="A33">
        <v>32</v>
      </c>
      <c r="B33" t="str">
        <f>IF(F33="","",申込書!$S$9)</f>
        <v/>
      </c>
      <c r="E33" t="str">
        <f>IF(申込書!C40="","",申込書!C40)</f>
        <v/>
      </c>
      <c r="F33" t="str">
        <f>IF(申込書!E40="","",申込書!E40)</f>
        <v/>
      </c>
      <c r="G33" t="str">
        <f>IF(申込書!F40="","",申込書!F40)</f>
        <v/>
      </c>
      <c r="H33" t="str">
        <f>IF(申込書!E40="","",申込書!E40)</f>
        <v/>
      </c>
      <c r="I33" t="str">
        <f>IF(申込書!G40="","",申込書!G40)</f>
        <v/>
      </c>
      <c r="J33" t="str">
        <f t="shared" si="0"/>
        <v/>
      </c>
      <c r="K33" t="str">
        <f>IF(申込書!Q40="","",申込書!Q40)</f>
        <v/>
      </c>
      <c r="L33" t="str">
        <f>IF(申込書!I40="","",申込書!I40)</f>
        <v/>
      </c>
      <c r="M33" t="str">
        <f>IF(申込書!K40="","",LEFT(申込書!K40,4))</f>
        <v/>
      </c>
      <c r="N33" t="str">
        <f>IF(申込書!K40="","",RIGHT(申込書!K40,4))</f>
        <v/>
      </c>
      <c r="O33" t="str">
        <f t="shared" si="1"/>
        <v/>
      </c>
      <c r="P33" t="str">
        <f>IF(申込書!D40="","",申込書!D40)</f>
        <v/>
      </c>
      <c r="Q33" t="str">
        <f>IF(申込書!P40="","",申込書!P40)</f>
        <v/>
      </c>
      <c r="R33" t="str">
        <f>IF(申込書!M40="","",申込書!M40)</f>
        <v/>
      </c>
      <c r="S33" t="str">
        <f t="shared" si="2"/>
        <v/>
      </c>
      <c r="T33" t="str">
        <f t="shared" si="2"/>
        <v/>
      </c>
    </row>
    <row r="34" spans="1:20" x14ac:dyDescent="0.55000000000000004">
      <c r="A34">
        <v>33</v>
      </c>
      <c r="B34" t="str">
        <f>IF(F34="","",申込書!$S$9)</f>
        <v/>
      </c>
      <c r="E34" t="str">
        <f>IF(申込書!C41="","",申込書!C41)</f>
        <v/>
      </c>
      <c r="F34" t="str">
        <f>IF(申込書!E41="","",申込書!E41)</f>
        <v/>
      </c>
      <c r="G34" t="str">
        <f>IF(申込書!F41="","",申込書!F41)</f>
        <v/>
      </c>
      <c r="H34" t="str">
        <f>IF(申込書!E41="","",申込書!E41)</f>
        <v/>
      </c>
      <c r="I34" t="str">
        <f>IF(申込書!G41="","",申込書!G41)</f>
        <v/>
      </c>
      <c r="J34" t="str">
        <f t="shared" si="0"/>
        <v/>
      </c>
      <c r="K34" t="str">
        <f>IF(申込書!Q41="","",申込書!Q41)</f>
        <v/>
      </c>
      <c r="L34" t="str">
        <f>IF(申込書!I41="","",申込書!I41)</f>
        <v/>
      </c>
      <c r="M34" t="str">
        <f>IF(申込書!K41="","",LEFT(申込書!K41,4))</f>
        <v/>
      </c>
      <c r="N34" t="str">
        <f>IF(申込書!K41="","",RIGHT(申込書!K41,4))</f>
        <v/>
      </c>
      <c r="O34" t="str">
        <f t="shared" si="1"/>
        <v/>
      </c>
      <c r="P34" t="str">
        <f>IF(申込書!D41="","",申込書!D41)</f>
        <v/>
      </c>
      <c r="Q34" t="str">
        <f>IF(申込書!P41="","",申込書!P41)</f>
        <v/>
      </c>
      <c r="R34" t="str">
        <f>IF(申込書!M41="","",申込書!M41)</f>
        <v/>
      </c>
      <c r="S34" t="str">
        <f t="shared" si="2"/>
        <v/>
      </c>
      <c r="T34" t="str">
        <f t="shared" si="2"/>
        <v/>
      </c>
    </row>
    <row r="35" spans="1:20" x14ac:dyDescent="0.55000000000000004">
      <c r="A35">
        <v>34</v>
      </c>
      <c r="B35" t="str">
        <f>IF(F35="","",申込書!$S$9)</f>
        <v/>
      </c>
      <c r="E35" t="str">
        <f>IF(申込書!C42="","",申込書!C42)</f>
        <v/>
      </c>
      <c r="F35" t="str">
        <f>IF(申込書!E42="","",申込書!E42)</f>
        <v/>
      </c>
      <c r="G35" t="str">
        <f>IF(申込書!F42="","",申込書!F42)</f>
        <v/>
      </c>
      <c r="H35" t="str">
        <f>IF(申込書!E42="","",申込書!E42)</f>
        <v/>
      </c>
      <c r="I35" t="str">
        <f>IF(申込書!G42="","",申込書!G42)</f>
        <v/>
      </c>
      <c r="J35" t="str">
        <f t="shared" si="0"/>
        <v/>
      </c>
      <c r="K35" t="str">
        <f>IF(申込書!Q42="","",申込書!Q42)</f>
        <v/>
      </c>
      <c r="L35" t="str">
        <f>IF(申込書!I42="","",申込書!I42)</f>
        <v/>
      </c>
      <c r="M35" t="str">
        <f>IF(申込書!K42="","",LEFT(申込書!K42,4))</f>
        <v/>
      </c>
      <c r="N35" t="str">
        <f>IF(申込書!K42="","",RIGHT(申込書!K42,4))</f>
        <v/>
      </c>
      <c r="O35" t="str">
        <f t="shared" si="1"/>
        <v/>
      </c>
      <c r="P35" t="str">
        <f>IF(申込書!D42="","",申込書!D42)</f>
        <v/>
      </c>
      <c r="Q35" t="str">
        <f>IF(申込書!P42="","",申込書!P42)</f>
        <v/>
      </c>
      <c r="R35" t="str">
        <f>IF(申込書!M42="","",申込書!M42)</f>
        <v/>
      </c>
      <c r="S35" t="str">
        <f t="shared" si="2"/>
        <v/>
      </c>
      <c r="T35" t="str">
        <f t="shared" si="2"/>
        <v/>
      </c>
    </row>
    <row r="36" spans="1:20" x14ac:dyDescent="0.55000000000000004">
      <c r="A36">
        <v>35</v>
      </c>
      <c r="B36" t="str">
        <f>IF(F36="","",申込書!$S$9)</f>
        <v/>
      </c>
      <c r="E36" t="str">
        <f>IF(申込書!C43="","",申込書!C43)</f>
        <v/>
      </c>
      <c r="F36" t="str">
        <f>IF(申込書!E43="","",申込書!E43)</f>
        <v/>
      </c>
      <c r="G36" t="str">
        <f>IF(申込書!F43="","",申込書!F43)</f>
        <v/>
      </c>
      <c r="H36" t="str">
        <f>IF(申込書!E43="","",申込書!E43)</f>
        <v/>
      </c>
      <c r="I36" t="str">
        <f>IF(申込書!G43="","",申込書!G43)</f>
        <v/>
      </c>
      <c r="J36" t="str">
        <f t="shared" si="0"/>
        <v/>
      </c>
      <c r="K36" t="str">
        <f>IF(申込書!Q43="","",申込書!Q43)</f>
        <v/>
      </c>
      <c r="L36" t="str">
        <f>IF(申込書!I43="","",申込書!I43)</f>
        <v/>
      </c>
      <c r="M36" t="str">
        <f>IF(申込書!K43="","",LEFT(申込書!K43,4))</f>
        <v/>
      </c>
      <c r="N36" t="str">
        <f>IF(申込書!K43="","",RIGHT(申込書!K43,4))</f>
        <v/>
      </c>
      <c r="O36" t="str">
        <f t="shared" si="1"/>
        <v/>
      </c>
      <c r="P36" t="str">
        <f>IF(申込書!D43="","",申込書!D43)</f>
        <v/>
      </c>
      <c r="Q36" t="str">
        <f>IF(申込書!P43="","",申込書!P43)</f>
        <v/>
      </c>
      <c r="R36" t="str">
        <f>IF(申込書!M43="","",申込書!M43)</f>
        <v/>
      </c>
      <c r="S36" t="str">
        <f t="shared" si="2"/>
        <v/>
      </c>
      <c r="T36" t="str">
        <f t="shared" si="2"/>
        <v/>
      </c>
    </row>
    <row r="37" spans="1:20" x14ac:dyDescent="0.55000000000000004">
      <c r="A37">
        <v>36</v>
      </c>
      <c r="B37" t="str">
        <f>IF(F37="","",申込書!$S$9)</f>
        <v/>
      </c>
      <c r="E37" t="str">
        <f>IF(申込書!C44="","",申込書!C44)</f>
        <v/>
      </c>
      <c r="F37" t="str">
        <f>IF(申込書!E44="","",申込書!E44)</f>
        <v/>
      </c>
      <c r="G37" t="str">
        <f>IF(申込書!F44="","",申込書!F44)</f>
        <v/>
      </c>
      <c r="H37" t="str">
        <f>IF(申込書!E44="","",申込書!E44)</f>
        <v/>
      </c>
      <c r="I37" t="str">
        <f>IF(申込書!G44="","",申込書!G44)</f>
        <v/>
      </c>
      <c r="J37" t="str">
        <f t="shared" si="0"/>
        <v/>
      </c>
      <c r="K37" t="str">
        <f>IF(申込書!Q44="","",申込書!Q44)</f>
        <v/>
      </c>
      <c r="L37" t="str">
        <f>IF(申込書!I44="","",申込書!I44)</f>
        <v/>
      </c>
      <c r="M37" t="str">
        <f>IF(申込書!K44="","",LEFT(申込書!K44,4))</f>
        <v/>
      </c>
      <c r="N37" t="str">
        <f>IF(申込書!K44="","",RIGHT(申込書!K44,4))</f>
        <v/>
      </c>
      <c r="O37" t="str">
        <f t="shared" si="1"/>
        <v/>
      </c>
      <c r="P37" t="str">
        <f>IF(申込書!D44="","",申込書!D44)</f>
        <v/>
      </c>
      <c r="Q37" t="str">
        <f>IF(申込書!P44="","",申込書!P44)</f>
        <v/>
      </c>
      <c r="R37" t="str">
        <f>IF(申込書!M44="","",申込書!M44)</f>
        <v/>
      </c>
      <c r="S37" t="str">
        <f t="shared" si="2"/>
        <v/>
      </c>
      <c r="T37" t="str">
        <f t="shared" si="2"/>
        <v/>
      </c>
    </row>
    <row r="38" spans="1:20" x14ac:dyDescent="0.55000000000000004">
      <c r="A38">
        <v>37</v>
      </c>
      <c r="B38" t="str">
        <f>IF(F38="","",申込書!$S$9)</f>
        <v/>
      </c>
      <c r="E38" t="str">
        <f>IF(申込書!C45="","",申込書!C45)</f>
        <v/>
      </c>
      <c r="F38" t="str">
        <f>IF(申込書!E45="","",申込書!E45)</f>
        <v/>
      </c>
      <c r="G38" t="str">
        <f>IF(申込書!F45="","",申込書!F45)</f>
        <v/>
      </c>
      <c r="H38" t="str">
        <f>IF(申込書!E45="","",申込書!E45)</f>
        <v/>
      </c>
      <c r="I38" t="str">
        <f>IF(申込書!G45="","",申込書!G45)</f>
        <v/>
      </c>
      <c r="J38" t="str">
        <f t="shared" si="0"/>
        <v/>
      </c>
      <c r="K38" t="str">
        <f>IF(申込書!Q45="","",申込書!Q45)</f>
        <v/>
      </c>
      <c r="L38" t="str">
        <f>IF(申込書!I45="","",申込書!I45)</f>
        <v/>
      </c>
      <c r="M38" t="str">
        <f>IF(申込書!K45="","",LEFT(申込書!K45,4))</f>
        <v/>
      </c>
      <c r="N38" t="str">
        <f>IF(申込書!K45="","",RIGHT(申込書!K45,4))</f>
        <v/>
      </c>
      <c r="O38" t="str">
        <f t="shared" si="1"/>
        <v/>
      </c>
      <c r="P38" t="str">
        <f>IF(申込書!D45="","",申込書!D45)</f>
        <v/>
      </c>
      <c r="Q38" t="str">
        <f>IF(申込書!P45="","",申込書!P45)</f>
        <v/>
      </c>
      <c r="R38" t="str">
        <f>IF(申込書!M45="","",申込書!M45)</f>
        <v/>
      </c>
      <c r="S38" t="str">
        <f t="shared" si="2"/>
        <v/>
      </c>
      <c r="T38" t="str">
        <f t="shared" si="2"/>
        <v/>
      </c>
    </row>
    <row r="39" spans="1:20" x14ac:dyDescent="0.55000000000000004">
      <c r="A39">
        <v>38</v>
      </c>
      <c r="B39" t="str">
        <f>IF(F39="","",申込書!$S$9)</f>
        <v/>
      </c>
      <c r="E39" t="str">
        <f>IF(申込書!C46="","",申込書!C46)</f>
        <v/>
      </c>
      <c r="F39" t="str">
        <f>IF(申込書!E46="","",申込書!E46)</f>
        <v/>
      </c>
      <c r="G39" t="str">
        <f>IF(申込書!F46="","",申込書!F46)</f>
        <v/>
      </c>
      <c r="H39" t="str">
        <f>IF(申込書!E46="","",申込書!E46)</f>
        <v/>
      </c>
      <c r="I39" t="str">
        <f>IF(申込書!G46="","",申込書!G46)</f>
        <v/>
      </c>
      <c r="J39" t="str">
        <f t="shared" si="0"/>
        <v/>
      </c>
      <c r="K39" t="str">
        <f>IF(申込書!Q46="","",申込書!Q46)</f>
        <v/>
      </c>
      <c r="L39" t="str">
        <f>IF(申込書!I46="","",申込書!I46)</f>
        <v/>
      </c>
      <c r="M39" t="str">
        <f>IF(申込書!K46="","",LEFT(申込書!K46,4))</f>
        <v/>
      </c>
      <c r="N39" t="str">
        <f>IF(申込書!K46="","",RIGHT(申込書!K46,4))</f>
        <v/>
      </c>
      <c r="O39" t="str">
        <f t="shared" si="1"/>
        <v/>
      </c>
      <c r="P39" t="str">
        <f>IF(申込書!D46="","",申込書!D46)</f>
        <v/>
      </c>
      <c r="Q39" t="str">
        <f>IF(申込書!P46="","",申込書!P46)</f>
        <v/>
      </c>
      <c r="R39" t="str">
        <f>IF(申込書!M46="","",申込書!M46)</f>
        <v/>
      </c>
      <c r="S39" t="str">
        <f t="shared" si="2"/>
        <v/>
      </c>
      <c r="T39" t="str">
        <f t="shared" si="2"/>
        <v/>
      </c>
    </row>
    <row r="40" spans="1:20" x14ac:dyDescent="0.55000000000000004">
      <c r="A40">
        <v>39</v>
      </c>
      <c r="B40" t="str">
        <f>IF(F40="","",申込書!$S$9)</f>
        <v/>
      </c>
      <c r="E40" t="str">
        <f>IF(申込書!C47="","",申込書!C47)</f>
        <v/>
      </c>
      <c r="F40" t="str">
        <f>IF(申込書!E47="","",申込書!E47)</f>
        <v/>
      </c>
      <c r="G40" t="str">
        <f>IF(申込書!F47="","",申込書!F47)</f>
        <v/>
      </c>
      <c r="H40" t="str">
        <f>IF(申込書!E47="","",申込書!E47)</f>
        <v/>
      </c>
      <c r="I40" t="str">
        <f>IF(申込書!G47="","",申込書!G47)</f>
        <v/>
      </c>
      <c r="J40" t="str">
        <f t="shared" si="0"/>
        <v/>
      </c>
      <c r="K40" t="str">
        <f>IF(申込書!Q47="","",申込書!Q47)</f>
        <v/>
      </c>
      <c r="L40" t="str">
        <f>IF(申込書!I47="","",申込書!I47)</f>
        <v/>
      </c>
      <c r="M40" t="str">
        <f>IF(申込書!K47="","",LEFT(申込書!K47,4))</f>
        <v/>
      </c>
      <c r="N40" t="str">
        <f>IF(申込書!K47="","",RIGHT(申込書!K47,4))</f>
        <v/>
      </c>
      <c r="O40" t="str">
        <f t="shared" si="1"/>
        <v/>
      </c>
      <c r="P40" t="str">
        <f>IF(申込書!D47="","",申込書!D47)</f>
        <v/>
      </c>
      <c r="Q40" t="str">
        <f>IF(申込書!P47="","",申込書!P47)</f>
        <v/>
      </c>
      <c r="R40" t="str">
        <f>IF(申込書!M47="","",申込書!M47)</f>
        <v/>
      </c>
      <c r="S40" t="str">
        <f t="shared" si="2"/>
        <v/>
      </c>
      <c r="T40" t="str">
        <f t="shared" si="2"/>
        <v/>
      </c>
    </row>
    <row r="41" spans="1:20" x14ac:dyDescent="0.55000000000000004">
      <c r="A41">
        <v>40</v>
      </c>
      <c r="B41" t="str">
        <f>IF(F41="","",申込書!$S$9)</f>
        <v/>
      </c>
      <c r="E41" t="str">
        <f>IF(申込書!C48="","",申込書!C48)</f>
        <v/>
      </c>
      <c r="F41" t="str">
        <f>IF(申込書!E48="","",申込書!E48)</f>
        <v/>
      </c>
      <c r="G41" t="str">
        <f>IF(申込書!F48="","",申込書!F48)</f>
        <v/>
      </c>
      <c r="H41" t="str">
        <f>IF(申込書!E48="","",申込書!E48)</f>
        <v/>
      </c>
      <c r="I41" t="str">
        <f>IF(申込書!G48="","",申込書!G48)</f>
        <v/>
      </c>
      <c r="J41" t="str">
        <f t="shared" si="0"/>
        <v/>
      </c>
      <c r="K41" t="str">
        <f>IF(申込書!Q48="","",申込書!Q48)</f>
        <v/>
      </c>
      <c r="L41" t="str">
        <f>IF(申込書!I48="","",申込書!I48)</f>
        <v/>
      </c>
      <c r="M41" t="str">
        <f>IF(申込書!K48="","",LEFT(申込書!K48,4))</f>
        <v/>
      </c>
      <c r="N41" t="str">
        <f>IF(申込書!K48="","",RIGHT(申込書!K48,4))</f>
        <v/>
      </c>
      <c r="O41" t="str">
        <f t="shared" si="1"/>
        <v/>
      </c>
      <c r="P41" t="str">
        <f>IF(申込書!D48="","",申込書!D48)</f>
        <v/>
      </c>
      <c r="Q41" t="str">
        <f>IF(申込書!P48="","",申込書!P48)</f>
        <v/>
      </c>
      <c r="R41" t="str">
        <f>IF(申込書!M48="","",申込書!M48)</f>
        <v/>
      </c>
      <c r="S41" t="str">
        <f t="shared" si="2"/>
        <v/>
      </c>
      <c r="T41" t="str">
        <f t="shared" si="2"/>
        <v/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22"/>
  <sheetViews>
    <sheetView workbookViewId="0">
      <selection activeCell="H24" sqref="H24"/>
    </sheetView>
  </sheetViews>
  <sheetFormatPr defaultColWidth="9" defaultRowHeight="13" x14ac:dyDescent="0.55000000000000004"/>
  <cols>
    <col min="1" max="1" width="3.25" style="3" customWidth="1"/>
    <col min="2" max="2" width="3.5" style="3" bestFit="1" customWidth="1"/>
    <col min="3" max="3" width="9" style="3" bestFit="1" customWidth="1"/>
    <col min="4" max="4" width="3.25" style="3" customWidth="1"/>
    <col min="5" max="5" width="3.5" style="3" bestFit="1" customWidth="1"/>
    <col min="6" max="6" width="12.25" style="3" bestFit="1" customWidth="1"/>
    <col min="7" max="7" width="3.25" style="3" customWidth="1"/>
    <col min="8" max="8" width="3.5" style="3" bestFit="1" customWidth="1"/>
    <col min="9" max="9" width="12.25" style="3" bestFit="1" customWidth="1"/>
    <col min="10" max="10" width="3.25" style="3" customWidth="1"/>
    <col min="11" max="11" width="3.5" style="3" bestFit="1" customWidth="1"/>
    <col min="12" max="12" width="12.25" style="3" bestFit="1" customWidth="1"/>
    <col min="13" max="13" width="3.25" style="3" customWidth="1"/>
    <col min="14" max="14" width="3.5" style="3" bestFit="1" customWidth="1"/>
    <col min="15" max="15" width="12.25" style="3" bestFit="1" customWidth="1"/>
    <col min="16" max="16" width="3.25" style="3" customWidth="1"/>
    <col min="17" max="17" width="3.5" style="3" customWidth="1"/>
    <col min="18" max="18" width="16.58203125" style="3" customWidth="1"/>
    <col min="19" max="19" width="3.25" style="3" customWidth="1"/>
    <col min="20" max="20" width="3.5" style="10" customWidth="1"/>
    <col min="21" max="21" width="12.25" style="14" customWidth="1"/>
    <col min="22" max="22" width="3.25" style="10" customWidth="1"/>
    <col min="23" max="24" width="9" style="10" bestFit="1" customWidth="1"/>
    <col min="25" max="237" width="9" style="3" bestFit="1" customWidth="1"/>
    <col min="238" max="16384" width="9" style="3"/>
  </cols>
  <sheetData>
    <row r="1" spans="2:21" x14ac:dyDescent="0.55000000000000004">
      <c r="B1" s="2" t="s">
        <v>25</v>
      </c>
      <c r="C1" s="2" t="s">
        <v>26</v>
      </c>
      <c r="E1" s="2" t="s">
        <v>25</v>
      </c>
      <c r="F1" s="2" t="s">
        <v>27</v>
      </c>
      <c r="H1" s="2" t="s">
        <v>25</v>
      </c>
      <c r="I1" s="2" t="s">
        <v>100</v>
      </c>
      <c r="K1" s="2" t="s">
        <v>25</v>
      </c>
      <c r="L1" s="2" t="s">
        <v>101</v>
      </c>
      <c r="N1" s="2" t="s">
        <v>25</v>
      </c>
      <c r="O1" s="2"/>
      <c r="Q1" s="2" t="s">
        <v>25</v>
      </c>
      <c r="R1" s="2"/>
      <c r="T1" s="9" t="s">
        <v>78</v>
      </c>
      <c r="U1" s="11"/>
    </row>
    <row r="2" spans="2:21" x14ac:dyDescent="0.55000000000000004">
      <c r="B2" s="4">
        <v>0</v>
      </c>
      <c r="C2" s="2"/>
      <c r="E2" s="4">
        <v>0</v>
      </c>
      <c r="F2" s="4"/>
      <c r="H2" s="4">
        <v>0</v>
      </c>
      <c r="I2" s="4"/>
      <c r="K2" s="4">
        <v>0</v>
      </c>
      <c r="L2" s="4"/>
      <c r="N2" s="4">
        <v>0</v>
      </c>
      <c r="O2" s="4"/>
      <c r="Q2" s="4">
        <v>0</v>
      </c>
      <c r="R2" s="4"/>
      <c r="T2" s="9">
        <v>0</v>
      </c>
      <c r="U2" s="12"/>
    </row>
    <row r="3" spans="2:21" x14ac:dyDescent="0.55000000000000004">
      <c r="B3" s="4">
        <v>1</v>
      </c>
      <c r="C3" s="5" t="s">
        <v>28</v>
      </c>
      <c r="E3" s="4">
        <v>1</v>
      </c>
      <c r="F3" s="5" t="s">
        <v>98</v>
      </c>
      <c r="G3" s="3">
        <v>3</v>
      </c>
      <c r="H3" s="4">
        <v>1</v>
      </c>
      <c r="I3" s="5" t="s">
        <v>102</v>
      </c>
      <c r="J3" s="3">
        <v>11</v>
      </c>
      <c r="K3" s="4">
        <v>1</v>
      </c>
      <c r="L3" s="5">
        <v>4</v>
      </c>
      <c r="N3" s="4">
        <v>1</v>
      </c>
      <c r="O3" s="5"/>
      <c r="Q3" s="4">
        <v>1</v>
      </c>
      <c r="R3" s="5" t="str">
        <f>IF(申込書!$I$6&gt;=Q3,CONCATENATE(申込書!$F$3,リスト!S3),"")</f>
        <v/>
      </c>
      <c r="T3" s="9">
        <v>1</v>
      </c>
      <c r="U3" s="13"/>
    </row>
    <row r="4" spans="2:21" x14ac:dyDescent="0.55000000000000004">
      <c r="B4" s="4">
        <v>2</v>
      </c>
      <c r="C4" s="5" t="s">
        <v>29</v>
      </c>
      <c r="E4" s="4">
        <v>2</v>
      </c>
      <c r="F4" s="5"/>
      <c r="H4" s="4">
        <v>2</v>
      </c>
      <c r="I4" s="5" t="s">
        <v>103</v>
      </c>
      <c r="J4" s="3">
        <v>12</v>
      </c>
      <c r="K4" s="4">
        <v>2</v>
      </c>
      <c r="L4" s="5">
        <v>5</v>
      </c>
      <c r="N4" s="4">
        <v>2</v>
      </c>
      <c r="O4" s="5"/>
      <c r="Q4" s="4">
        <v>2</v>
      </c>
      <c r="R4" s="5" t="str">
        <f>IF(申込書!$I$6&gt;=Q4,CONCATENATE(申込書!$F$3,リスト!S4),"")</f>
        <v/>
      </c>
      <c r="T4" s="9">
        <v>2</v>
      </c>
      <c r="U4" s="13"/>
    </row>
    <row r="5" spans="2:21" x14ac:dyDescent="0.55000000000000004">
      <c r="B5" s="4">
        <v>3</v>
      </c>
      <c r="C5" s="5" t="s">
        <v>30</v>
      </c>
      <c r="E5" s="4">
        <v>3</v>
      </c>
      <c r="F5" s="5" t="s">
        <v>99</v>
      </c>
      <c r="G5" s="3">
        <v>13</v>
      </c>
      <c r="H5" s="4">
        <v>3</v>
      </c>
      <c r="I5" s="5"/>
      <c r="J5" s="3">
        <v>13</v>
      </c>
      <c r="K5" s="4">
        <v>3</v>
      </c>
      <c r="L5" s="5">
        <v>6</v>
      </c>
      <c r="N5" s="4">
        <v>3</v>
      </c>
      <c r="O5" s="5"/>
      <c r="Q5" s="4">
        <v>3</v>
      </c>
      <c r="R5" s="5" t="str">
        <f>IF(申込書!$I$6&gt;=Q5,CONCATENATE(申込書!$F$3,リスト!S5),"")</f>
        <v/>
      </c>
      <c r="T5" s="9"/>
      <c r="U5" s="12"/>
    </row>
    <row r="6" spans="2:21" x14ac:dyDescent="0.55000000000000004">
      <c r="B6" s="4">
        <v>4</v>
      </c>
      <c r="C6" s="5" t="s">
        <v>31</v>
      </c>
      <c r="E6" s="4">
        <v>4</v>
      </c>
      <c r="F6" s="5"/>
      <c r="H6" s="4">
        <v>4</v>
      </c>
      <c r="I6" s="5"/>
      <c r="J6" s="3">
        <v>14</v>
      </c>
      <c r="K6" s="4">
        <v>4</v>
      </c>
      <c r="L6" s="2"/>
      <c r="N6" s="4">
        <v>4</v>
      </c>
      <c r="O6" s="5"/>
      <c r="Q6" s="4">
        <v>4</v>
      </c>
      <c r="R6" s="5" t="str">
        <f>IF(申込書!$I$6&gt;=Q6,CONCATENATE(申込書!$F$3,リスト!S6),"")</f>
        <v/>
      </c>
      <c r="T6" s="9"/>
      <c r="U6" s="12"/>
    </row>
    <row r="7" spans="2:21" x14ac:dyDescent="0.55000000000000004">
      <c r="B7" s="4">
        <v>5</v>
      </c>
      <c r="C7" s="5" t="s">
        <v>39</v>
      </c>
      <c r="E7" s="4">
        <v>5</v>
      </c>
      <c r="F7" s="5"/>
      <c r="H7" s="4">
        <v>5</v>
      </c>
      <c r="I7" s="5"/>
      <c r="J7" s="3">
        <v>15</v>
      </c>
      <c r="K7" s="4">
        <v>5</v>
      </c>
      <c r="L7" s="2"/>
      <c r="N7" s="4">
        <v>5</v>
      </c>
      <c r="O7" s="5"/>
      <c r="Q7" s="4">
        <v>5</v>
      </c>
      <c r="R7" s="5" t="str">
        <f>IF(申込書!$I$6&gt;=Q7,CONCATENATE(申込書!$F$3,リスト!S7),"")</f>
        <v/>
      </c>
      <c r="T7" s="9"/>
      <c r="U7" s="12"/>
    </row>
    <row r="8" spans="2:21" x14ac:dyDescent="0.55000000000000004">
      <c r="B8" s="4">
        <v>6</v>
      </c>
      <c r="C8" s="5" t="s">
        <v>32</v>
      </c>
      <c r="E8" s="4">
        <v>6</v>
      </c>
      <c r="F8" s="5"/>
      <c r="H8" s="4">
        <v>6</v>
      </c>
      <c r="I8" s="5"/>
      <c r="J8" s="3">
        <v>16</v>
      </c>
      <c r="K8" s="4">
        <v>6</v>
      </c>
      <c r="L8" s="2"/>
      <c r="N8" s="4">
        <v>6</v>
      </c>
      <c r="O8" s="5"/>
      <c r="Q8" s="4">
        <v>6</v>
      </c>
      <c r="R8" s="5" t="str">
        <f>IF(申込書!$I$6&gt;=Q8,CONCATENATE(申込書!$F$3,リスト!S8),"")</f>
        <v/>
      </c>
      <c r="T8" s="9"/>
      <c r="U8" s="12"/>
    </row>
    <row r="9" spans="2:21" x14ac:dyDescent="0.55000000000000004">
      <c r="B9" s="4">
        <v>7</v>
      </c>
      <c r="C9" s="5" t="s">
        <v>38</v>
      </c>
      <c r="E9" s="4">
        <v>7</v>
      </c>
      <c r="F9" s="2"/>
      <c r="H9" s="4">
        <v>7</v>
      </c>
      <c r="I9" s="5"/>
      <c r="J9" s="3">
        <v>17</v>
      </c>
      <c r="K9" s="4">
        <v>7</v>
      </c>
      <c r="L9" s="2"/>
      <c r="N9" s="4">
        <v>7</v>
      </c>
      <c r="O9" s="5"/>
      <c r="Q9" s="4">
        <v>7</v>
      </c>
      <c r="R9" s="4"/>
      <c r="T9" s="9"/>
      <c r="U9" s="12"/>
    </row>
    <row r="10" spans="2:21" x14ac:dyDescent="0.55000000000000004">
      <c r="B10" s="4">
        <v>8</v>
      </c>
      <c r="C10" s="5" t="s">
        <v>40</v>
      </c>
      <c r="E10" s="4">
        <v>8</v>
      </c>
      <c r="F10" s="2"/>
      <c r="H10" s="4">
        <v>8</v>
      </c>
      <c r="I10" s="2"/>
      <c r="K10" s="4">
        <v>8</v>
      </c>
      <c r="L10" s="2"/>
      <c r="N10" s="4">
        <v>8</v>
      </c>
      <c r="O10" s="5"/>
      <c r="Q10" s="4">
        <v>8</v>
      </c>
      <c r="R10" s="4"/>
      <c r="T10" s="9"/>
      <c r="U10" s="12"/>
    </row>
    <row r="11" spans="2:21" x14ac:dyDescent="0.55000000000000004">
      <c r="B11" s="4">
        <v>9</v>
      </c>
      <c r="C11" s="5" t="s">
        <v>33</v>
      </c>
      <c r="E11" s="4">
        <v>9</v>
      </c>
      <c r="F11" s="2"/>
      <c r="H11" s="4">
        <v>9</v>
      </c>
      <c r="I11" s="2"/>
      <c r="K11" s="4">
        <v>9</v>
      </c>
      <c r="L11" s="2"/>
      <c r="N11" s="4">
        <v>9</v>
      </c>
      <c r="O11" s="5"/>
      <c r="Q11" s="4">
        <v>9</v>
      </c>
      <c r="R11" s="4"/>
      <c r="T11" s="9"/>
      <c r="U11" s="12"/>
    </row>
    <row r="12" spans="2:21" x14ac:dyDescent="0.55000000000000004">
      <c r="B12" s="4">
        <v>10</v>
      </c>
      <c r="C12" s="5" t="s">
        <v>34</v>
      </c>
      <c r="E12" s="4">
        <v>10</v>
      </c>
      <c r="F12" s="2"/>
      <c r="H12" s="4">
        <v>10</v>
      </c>
      <c r="I12" s="2"/>
      <c r="K12" s="4">
        <v>10</v>
      </c>
      <c r="L12" s="2"/>
      <c r="N12" s="4">
        <v>10</v>
      </c>
      <c r="O12" s="5"/>
      <c r="Q12" s="4">
        <v>10</v>
      </c>
      <c r="R12" s="4"/>
      <c r="T12" s="9"/>
      <c r="U12" s="12"/>
    </row>
    <row r="13" spans="2:21" x14ac:dyDescent="0.55000000000000004">
      <c r="B13" s="4">
        <v>11</v>
      </c>
      <c r="C13" s="5" t="s">
        <v>35</v>
      </c>
      <c r="E13" s="4">
        <v>11</v>
      </c>
      <c r="F13" s="2"/>
      <c r="H13" s="4">
        <v>11</v>
      </c>
      <c r="I13" s="2"/>
      <c r="K13" s="4">
        <v>11</v>
      </c>
      <c r="L13" s="2"/>
      <c r="N13" s="4">
        <v>11</v>
      </c>
      <c r="O13" s="5"/>
      <c r="Q13" s="4">
        <v>11</v>
      </c>
      <c r="R13" s="4"/>
      <c r="T13" s="9"/>
      <c r="U13" s="12"/>
    </row>
    <row r="14" spans="2:21" x14ac:dyDescent="0.55000000000000004">
      <c r="B14" s="4">
        <v>12</v>
      </c>
      <c r="C14" s="5" t="s">
        <v>36</v>
      </c>
      <c r="E14" s="4">
        <v>12</v>
      </c>
      <c r="F14" s="2"/>
      <c r="H14" s="4">
        <v>12</v>
      </c>
      <c r="I14" s="2"/>
      <c r="K14" s="4">
        <v>12</v>
      </c>
      <c r="L14" s="2"/>
      <c r="N14" s="4">
        <v>12</v>
      </c>
      <c r="O14" s="5"/>
      <c r="Q14" s="4">
        <v>12</v>
      </c>
      <c r="R14" s="4"/>
      <c r="T14" s="9"/>
      <c r="U14" s="12"/>
    </row>
    <row r="15" spans="2:21" x14ac:dyDescent="0.55000000000000004">
      <c r="B15" s="4">
        <v>13</v>
      </c>
      <c r="C15" s="5" t="s">
        <v>37</v>
      </c>
      <c r="E15" s="4">
        <v>13</v>
      </c>
      <c r="F15" s="4"/>
      <c r="H15" s="4">
        <v>13</v>
      </c>
      <c r="I15" s="2"/>
      <c r="K15" s="4">
        <v>13</v>
      </c>
      <c r="L15" s="2"/>
      <c r="N15" s="4">
        <v>13</v>
      </c>
      <c r="O15" s="2"/>
      <c r="Q15" s="4">
        <v>13</v>
      </c>
      <c r="R15" s="4"/>
      <c r="T15" s="9"/>
      <c r="U15" s="12"/>
    </row>
    <row r="16" spans="2:21" x14ac:dyDescent="0.55000000000000004">
      <c r="B16" s="4">
        <v>14</v>
      </c>
      <c r="C16" s="2"/>
      <c r="E16" s="4">
        <v>14</v>
      </c>
      <c r="F16" s="4"/>
      <c r="H16" s="4">
        <v>14</v>
      </c>
      <c r="I16" s="2"/>
      <c r="K16" s="4">
        <v>14</v>
      </c>
      <c r="L16" s="2"/>
      <c r="N16" s="4">
        <v>14</v>
      </c>
      <c r="O16" s="2"/>
      <c r="Q16" s="4">
        <v>14</v>
      </c>
      <c r="R16" s="4"/>
      <c r="T16" s="9"/>
      <c r="U16" s="12"/>
    </row>
    <row r="17" spans="2:21" x14ac:dyDescent="0.55000000000000004">
      <c r="B17" s="4">
        <v>15</v>
      </c>
      <c r="C17" s="2"/>
      <c r="E17" s="4">
        <v>15</v>
      </c>
      <c r="F17" s="4"/>
      <c r="H17" s="4">
        <v>15</v>
      </c>
      <c r="I17" s="2"/>
      <c r="K17" s="4">
        <v>15</v>
      </c>
      <c r="L17" s="2"/>
      <c r="N17" s="4">
        <v>15</v>
      </c>
      <c r="O17" s="2"/>
      <c r="Q17" s="4">
        <v>15</v>
      </c>
      <c r="R17" s="4"/>
      <c r="T17" s="9"/>
      <c r="U17" s="12"/>
    </row>
    <row r="18" spans="2:21" x14ac:dyDescent="0.55000000000000004">
      <c r="B18" s="4">
        <v>16</v>
      </c>
      <c r="C18" s="4"/>
      <c r="E18" s="4">
        <v>16</v>
      </c>
      <c r="F18" s="4"/>
      <c r="H18" s="4">
        <v>16</v>
      </c>
      <c r="I18" s="4"/>
      <c r="K18" s="4">
        <v>16</v>
      </c>
      <c r="L18" s="4"/>
      <c r="N18" s="4">
        <v>16</v>
      </c>
      <c r="O18" s="4"/>
      <c r="Q18" s="4">
        <v>16</v>
      </c>
      <c r="R18" s="4"/>
      <c r="T18" s="9"/>
      <c r="U18" s="12"/>
    </row>
    <row r="19" spans="2:21" x14ac:dyDescent="0.55000000000000004">
      <c r="B19" s="4">
        <v>17</v>
      </c>
      <c r="C19" s="4"/>
      <c r="E19" s="4">
        <v>17</v>
      </c>
      <c r="F19" s="4"/>
      <c r="H19" s="4">
        <v>17</v>
      </c>
      <c r="I19" s="4"/>
      <c r="K19" s="4">
        <v>17</v>
      </c>
      <c r="L19" s="4"/>
      <c r="N19" s="4">
        <v>17</v>
      </c>
      <c r="O19" s="4"/>
      <c r="Q19" s="4">
        <v>17</v>
      </c>
      <c r="R19" s="4"/>
      <c r="T19" s="9"/>
      <c r="U19" s="12"/>
    </row>
    <row r="20" spans="2:21" x14ac:dyDescent="0.55000000000000004">
      <c r="B20" s="4">
        <v>18</v>
      </c>
      <c r="C20" s="4"/>
      <c r="E20" s="4">
        <v>18</v>
      </c>
      <c r="F20" s="4"/>
      <c r="H20" s="4">
        <v>18</v>
      </c>
      <c r="I20" s="4"/>
      <c r="K20" s="4">
        <v>18</v>
      </c>
      <c r="L20" s="4"/>
      <c r="N20" s="4">
        <v>18</v>
      </c>
      <c r="O20" s="4"/>
      <c r="Q20" s="4">
        <v>18</v>
      </c>
      <c r="R20" s="4"/>
      <c r="T20" s="9"/>
      <c r="U20" s="12"/>
    </row>
    <row r="21" spans="2:21" x14ac:dyDescent="0.55000000000000004">
      <c r="B21" s="4">
        <v>19</v>
      </c>
      <c r="C21" s="4"/>
      <c r="E21" s="4">
        <v>19</v>
      </c>
      <c r="F21" s="4"/>
      <c r="H21" s="4">
        <v>19</v>
      </c>
      <c r="I21" s="4"/>
      <c r="K21" s="4">
        <v>19</v>
      </c>
      <c r="L21" s="4"/>
      <c r="N21" s="4">
        <v>19</v>
      </c>
      <c r="O21" s="4"/>
      <c r="Q21" s="4">
        <v>19</v>
      </c>
      <c r="R21" s="4"/>
      <c r="T21" s="9"/>
      <c r="U21" s="12"/>
    </row>
    <row r="22" spans="2:21" x14ac:dyDescent="0.55000000000000004">
      <c r="B22" s="4">
        <v>20</v>
      </c>
      <c r="C22" s="4"/>
      <c r="E22" s="4">
        <v>20</v>
      </c>
      <c r="F22" s="4"/>
      <c r="H22" s="4">
        <v>20</v>
      </c>
      <c r="I22" s="4"/>
      <c r="K22" s="4">
        <v>20</v>
      </c>
      <c r="L22" s="4"/>
      <c r="N22" s="4">
        <v>20</v>
      </c>
      <c r="O22" s="4"/>
      <c r="Q22" s="4">
        <v>20</v>
      </c>
      <c r="R22" s="4"/>
      <c r="T22" s="9"/>
      <c r="U22" s="1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入力見本</vt:lpstr>
      <vt:lpstr>申込書</vt:lpstr>
      <vt:lpstr>nansデータ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櫻田 文人</cp:lastModifiedBy>
  <cp:lastPrinted>2023-09-27T01:17:01Z</cp:lastPrinted>
  <dcterms:created xsi:type="dcterms:W3CDTF">2022-07-20T02:45:23Z</dcterms:created>
  <dcterms:modified xsi:type="dcterms:W3CDTF">2023-09-28T06:52:44Z</dcterms:modified>
</cp:coreProperties>
</file>