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d.docs.live.net/8934c650dd5636cc/Desktop/"/>
    </mc:Choice>
  </mc:AlternateContent>
  <xr:revisionPtr revIDLastSave="2" documentId="8_{9545AAA3-51BD-40D5-9F9F-91D733B0411B}" xr6:coauthVersionLast="45" xr6:coauthVersionMax="47" xr10:uidLastSave="{2C0DEE34-E6AE-4BCD-8415-8975DB938285}"/>
  <bookViews>
    <workbookView xWindow="28680" yWindow="1980" windowWidth="29040" windowHeight="15720" activeTab="1" xr2:uid="{AAA45636-E59B-4EAA-AEBD-5437B013FB99}"/>
  </bookViews>
  <sheets>
    <sheet name="選手名簿（先にこちら）" sheetId="2" r:id="rId1"/>
    <sheet name="選手申込シート（選手名簿ができたらこちら）" sheetId="4" r:id="rId2"/>
    <sheet name="上→陸入力用" sheetId="3" state="hidden" r:id="rId3"/>
  </sheets>
  <definedNames>
    <definedName name="_xlnm.Print_Area" localSheetId="1">'選手申込シート（選手名簿ができたらこちら）'!$A$1:$AP$114</definedName>
    <definedName name="_xlnm.Print_Titles" localSheetId="1">'選手申込シート（選手名簿ができたらこちら）'!$1:$8</definedName>
    <definedName name="ユニット" localSheetId="1">'選手申込シート（選手名簿ができたらこちら）'!$BE$12:$BI$12</definedName>
    <definedName name="ユニット">#REF!</definedName>
    <definedName name="女子" localSheetId="1">'選手申込シート（選手名簿ができたらこちら）'!$BG$13:$BG$44</definedName>
    <definedName name="女子">#REF!</definedName>
    <definedName name="女子Ｂ" localSheetId="1">'選手申込シート（選手名簿ができたらこちら）'!$BI$13:$BI$14</definedName>
    <definedName name="女子Ｂ">#REF!</definedName>
    <definedName name="男子" localSheetId="1">'選手申込シート（選手名簿ができたらこちら）'!$BF$13:$BF$46</definedName>
    <definedName name="男子">#REF!</definedName>
    <definedName name="男子Ｂ" localSheetId="1">'選手申込シート（選手名簿ができたらこちら）'!$BG$13:$BG$15</definedName>
    <definedName name="男子Ｂ">#REF!</definedName>
  </definedNames>
  <calcPr calcId="191029"/>
</workbook>
</file>

<file path=xl/calcChain.xml><?xml version="1.0" encoding="utf-8"?>
<calcChain xmlns="http://schemas.openxmlformats.org/spreadsheetml/2006/main">
  <c r="M46" i="3" l="1"/>
  <c r="G46" i="3"/>
  <c r="C46" i="3"/>
  <c r="A46" i="3"/>
  <c r="I46" i="3"/>
  <c r="H46" i="3"/>
  <c r="K46" i="3"/>
  <c r="M45" i="3"/>
  <c r="G45" i="3"/>
  <c r="H45" i="3" s="1"/>
  <c r="C45" i="3"/>
  <c r="A45" i="3"/>
  <c r="I45" i="3"/>
  <c r="M44" i="3"/>
  <c r="G44" i="3"/>
  <c r="C44" i="3"/>
  <c r="A44" i="3"/>
  <c r="H44" i="3"/>
  <c r="M43" i="3"/>
  <c r="G43" i="3"/>
  <c r="H43" i="3" s="1"/>
  <c r="C43" i="3"/>
  <c r="A43" i="3"/>
  <c r="I43" i="3"/>
  <c r="M42" i="3"/>
  <c r="G42" i="3"/>
  <c r="H42" i="3" s="1"/>
  <c r="C42" i="3"/>
  <c r="A42" i="3"/>
  <c r="AJ99" i="4"/>
  <c r="AI99" i="4"/>
  <c r="S99" i="4"/>
  <c r="P99" i="4"/>
  <c r="K99" i="4"/>
  <c r="F99" i="4"/>
  <c r="AJ101" i="4"/>
  <c r="AI101" i="4"/>
  <c r="S101" i="4"/>
  <c r="P101" i="4"/>
  <c r="K101" i="4"/>
  <c r="F101" i="4"/>
  <c r="AJ97" i="4"/>
  <c r="AI97" i="4"/>
  <c r="S97" i="4"/>
  <c r="P97" i="4"/>
  <c r="K97" i="4"/>
  <c r="F97" i="4"/>
  <c r="AJ95" i="4"/>
  <c r="AI95" i="4"/>
  <c r="S95" i="4"/>
  <c r="P95" i="4"/>
  <c r="K95" i="4"/>
  <c r="F95" i="4"/>
  <c r="AJ103" i="4"/>
  <c r="AI103" i="4"/>
  <c r="S103" i="4"/>
  <c r="P103" i="4"/>
  <c r="K103" i="4"/>
  <c r="F103" i="4"/>
  <c r="M41" i="3"/>
  <c r="G41" i="3"/>
  <c r="K41" i="3" s="1"/>
  <c r="C41" i="3"/>
  <c r="A41" i="3"/>
  <c r="M40" i="3"/>
  <c r="G40" i="3"/>
  <c r="I40" i="3" s="1"/>
  <c r="C40" i="3"/>
  <c r="A40" i="3"/>
  <c r="M39" i="3"/>
  <c r="G39" i="3"/>
  <c r="J39" i="3" s="1"/>
  <c r="C39" i="3"/>
  <c r="A39" i="3"/>
  <c r="M38" i="3"/>
  <c r="G38" i="3"/>
  <c r="H38" i="3" s="1"/>
  <c r="C38" i="3"/>
  <c r="A38" i="3"/>
  <c r="M37" i="3"/>
  <c r="G37" i="3"/>
  <c r="H37" i="3" s="1"/>
  <c r="C37" i="3"/>
  <c r="A37" i="3"/>
  <c r="M36" i="3"/>
  <c r="G36" i="3"/>
  <c r="J36" i="3" s="1"/>
  <c r="C36" i="3"/>
  <c r="A36" i="3"/>
  <c r="M35" i="3"/>
  <c r="G35" i="3"/>
  <c r="J35" i="3" s="1"/>
  <c r="C35" i="3"/>
  <c r="A35" i="3"/>
  <c r="M34" i="3"/>
  <c r="G34" i="3"/>
  <c r="H34" i="3" s="1"/>
  <c r="C34" i="3"/>
  <c r="A34" i="3"/>
  <c r="M33" i="3"/>
  <c r="G33" i="3"/>
  <c r="K33" i="3" s="1"/>
  <c r="C33" i="3"/>
  <c r="A33" i="3"/>
  <c r="M32" i="3"/>
  <c r="G32" i="3"/>
  <c r="J32" i="3" s="1"/>
  <c r="C32" i="3"/>
  <c r="A32" i="3"/>
  <c r="M31" i="3"/>
  <c r="G31" i="3"/>
  <c r="J31" i="3" s="1"/>
  <c r="C31" i="3"/>
  <c r="A31" i="3"/>
  <c r="J46" i="3" l="1"/>
  <c r="J45" i="3"/>
  <c r="K45" i="3"/>
  <c r="I44" i="3"/>
  <c r="J44" i="3"/>
  <c r="K44" i="3"/>
  <c r="J43" i="3"/>
  <c r="K43" i="3"/>
  <c r="I42" i="3"/>
  <c r="J42" i="3"/>
  <c r="K42" i="3"/>
  <c r="I31" i="3"/>
  <c r="I38" i="3"/>
  <c r="H41" i="3"/>
  <c r="H33" i="3"/>
  <c r="J38" i="3"/>
  <c r="K38" i="3"/>
  <c r="H40" i="3"/>
  <c r="H31" i="3"/>
  <c r="I41" i="3"/>
  <c r="J41" i="3"/>
  <c r="J40" i="3"/>
  <c r="K40" i="3"/>
  <c r="K39" i="3"/>
  <c r="H39" i="3"/>
  <c r="I39" i="3"/>
  <c r="I37" i="3"/>
  <c r="J37" i="3"/>
  <c r="K37" i="3"/>
  <c r="K36" i="3"/>
  <c r="H36" i="3"/>
  <c r="I36" i="3"/>
  <c r="K35" i="3"/>
  <c r="H35" i="3"/>
  <c r="I35" i="3"/>
  <c r="I34" i="3"/>
  <c r="J34" i="3"/>
  <c r="K34" i="3"/>
  <c r="I33" i="3"/>
  <c r="J33" i="3"/>
  <c r="K32" i="3"/>
  <c r="H32" i="3"/>
  <c r="I32" i="3"/>
  <c r="K31" i="3"/>
  <c r="AI16" i="4"/>
  <c r="AJ15" i="4"/>
  <c r="S15" i="4"/>
  <c r="M30" i="3"/>
  <c r="M29" i="3"/>
  <c r="M28" i="3"/>
  <c r="M27" i="3"/>
  <c r="M26" i="3"/>
  <c r="M25" i="3"/>
  <c r="M24" i="3"/>
  <c r="M23" i="3"/>
  <c r="M22" i="3"/>
  <c r="M21" i="3"/>
  <c r="M20" i="3"/>
  <c r="M19" i="3"/>
  <c r="M18" i="3"/>
  <c r="M17" i="3"/>
  <c r="M16" i="3"/>
  <c r="M15" i="3"/>
  <c r="M14" i="3"/>
  <c r="M13" i="3"/>
  <c r="M12" i="3"/>
  <c r="M11" i="3"/>
  <c r="M10" i="3"/>
  <c r="M9" i="3"/>
  <c r="M8" i="3"/>
  <c r="M7" i="3"/>
  <c r="M6" i="3"/>
  <c r="M5" i="3"/>
  <c r="M4" i="3"/>
  <c r="M3" i="3"/>
  <c r="M2" i="3"/>
  <c r="G30" i="3"/>
  <c r="I30" i="3" s="1"/>
  <c r="G29" i="3"/>
  <c r="I29" i="3" s="1"/>
  <c r="G28" i="3"/>
  <c r="I28" i="3" s="1"/>
  <c r="G27" i="3"/>
  <c r="I27" i="3" s="1"/>
  <c r="G26" i="3"/>
  <c r="I26" i="3" s="1"/>
  <c r="G25" i="3"/>
  <c r="H25" i="3" s="1"/>
  <c r="G24" i="3"/>
  <c r="J24" i="3" s="1"/>
  <c r="G23" i="3"/>
  <c r="J23" i="3" s="1"/>
  <c r="G22" i="3"/>
  <c r="J22" i="3" s="1"/>
  <c r="G21" i="3"/>
  <c r="K21" i="3" s="1"/>
  <c r="G20" i="3"/>
  <c r="H20" i="3" s="1"/>
  <c r="G19" i="3"/>
  <c r="K19" i="3" s="1"/>
  <c r="G18" i="3"/>
  <c r="I18" i="3" s="1"/>
  <c r="G17" i="3"/>
  <c r="K17" i="3" s="1"/>
  <c r="G16" i="3"/>
  <c r="J16" i="3" s="1"/>
  <c r="G15" i="3"/>
  <c r="H15" i="3" s="1"/>
  <c r="G14" i="3"/>
  <c r="K14" i="3" s="1"/>
  <c r="G13" i="3"/>
  <c r="I13" i="3" s="1"/>
  <c r="G12" i="3"/>
  <c r="J12" i="3" s="1"/>
  <c r="G11" i="3"/>
  <c r="K11" i="3" s="1"/>
  <c r="G10" i="3"/>
  <c r="H10" i="3" s="1"/>
  <c r="G9" i="3"/>
  <c r="H9" i="3" s="1"/>
  <c r="G8" i="3"/>
  <c r="J8" i="3" s="1"/>
  <c r="G7" i="3"/>
  <c r="J7" i="3" s="1"/>
  <c r="G6" i="3"/>
  <c r="I6" i="3" s="1"/>
  <c r="G5" i="3"/>
  <c r="K5" i="3" s="1"/>
  <c r="G4" i="3"/>
  <c r="J4" i="3" s="1"/>
  <c r="G3" i="3"/>
  <c r="I3" i="3" s="1"/>
  <c r="G2" i="3"/>
  <c r="K2" i="3" s="1"/>
  <c r="C30" i="3"/>
  <c r="C29" i="3"/>
  <c r="C28" i="3"/>
  <c r="C27" i="3"/>
  <c r="C26" i="3"/>
  <c r="C25" i="3"/>
  <c r="C24" i="3"/>
  <c r="C23" i="3"/>
  <c r="C22" i="3"/>
  <c r="C21" i="3"/>
  <c r="C20" i="3"/>
  <c r="C19" i="3"/>
  <c r="C18" i="3"/>
  <c r="C17" i="3"/>
  <c r="C16" i="3"/>
  <c r="C15" i="3"/>
  <c r="C14" i="3"/>
  <c r="C13" i="3"/>
  <c r="C12" i="3"/>
  <c r="C11" i="3"/>
  <c r="C10" i="3"/>
  <c r="C9" i="3"/>
  <c r="C8" i="3"/>
  <c r="C7" i="3"/>
  <c r="C6" i="3"/>
  <c r="C5" i="3"/>
  <c r="C4" i="3"/>
  <c r="C3" i="3"/>
  <c r="C2"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2" i="3"/>
  <c r="X112" i="4"/>
  <c r="E112" i="4"/>
  <c r="AJ93" i="4"/>
  <c r="AI93" i="4"/>
  <c r="S93" i="4"/>
  <c r="P93" i="4"/>
  <c r="K93" i="4"/>
  <c r="F93" i="4"/>
  <c r="AJ91" i="4"/>
  <c r="AI91" i="4"/>
  <c r="S91" i="4"/>
  <c r="P91" i="4"/>
  <c r="K91" i="4"/>
  <c r="F91" i="4"/>
  <c r="AJ89" i="4"/>
  <c r="AI89" i="4"/>
  <c r="S89" i="4"/>
  <c r="P89" i="4"/>
  <c r="K89" i="4"/>
  <c r="F89" i="4"/>
  <c r="AJ87" i="4"/>
  <c r="AI87" i="4"/>
  <c r="S87" i="4"/>
  <c r="P87" i="4"/>
  <c r="K87" i="4"/>
  <c r="F87" i="4"/>
  <c r="AJ85" i="4"/>
  <c r="AI85" i="4"/>
  <c r="S85" i="4"/>
  <c r="P85" i="4"/>
  <c r="K85" i="4"/>
  <c r="F85" i="4"/>
  <c r="AJ83" i="4"/>
  <c r="AI83" i="4"/>
  <c r="S83" i="4"/>
  <c r="P83" i="4"/>
  <c r="K83" i="4"/>
  <c r="F83" i="4"/>
  <c r="AJ81" i="4"/>
  <c r="AI81" i="4"/>
  <c r="S81" i="4"/>
  <c r="P81" i="4"/>
  <c r="K81" i="4"/>
  <c r="F81" i="4"/>
  <c r="AJ79" i="4"/>
  <c r="AI79" i="4"/>
  <c r="S79" i="4"/>
  <c r="P79" i="4"/>
  <c r="K79" i="4"/>
  <c r="F79" i="4"/>
  <c r="AJ77" i="4"/>
  <c r="AI77" i="4"/>
  <c r="S77" i="4"/>
  <c r="P77" i="4"/>
  <c r="K77" i="4"/>
  <c r="F77" i="4"/>
  <c r="AJ75" i="4"/>
  <c r="AI75" i="4"/>
  <c r="S75" i="4"/>
  <c r="P75" i="4"/>
  <c r="K75" i="4"/>
  <c r="F75" i="4"/>
  <c r="AJ73" i="4"/>
  <c r="AI73" i="4"/>
  <c r="S73" i="4"/>
  <c r="P73" i="4"/>
  <c r="K73" i="4"/>
  <c r="F73" i="4"/>
  <c r="AJ71" i="4"/>
  <c r="AI71" i="4"/>
  <c r="S71" i="4"/>
  <c r="P71" i="4"/>
  <c r="K71" i="4"/>
  <c r="F71" i="4"/>
  <c r="AJ69" i="4"/>
  <c r="AI69" i="4"/>
  <c r="S69" i="4"/>
  <c r="P69" i="4"/>
  <c r="K69" i="4"/>
  <c r="F69" i="4"/>
  <c r="AJ67" i="4"/>
  <c r="AI67" i="4"/>
  <c r="S67" i="4"/>
  <c r="P67" i="4"/>
  <c r="K67" i="4"/>
  <c r="F67" i="4"/>
  <c r="AJ65" i="4"/>
  <c r="AI65" i="4"/>
  <c r="S65" i="4"/>
  <c r="P65" i="4"/>
  <c r="K65" i="4"/>
  <c r="F65" i="4"/>
  <c r="AJ63" i="4"/>
  <c r="AI63" i="4"/>
  <c r="S63" i="4"/>
  <c r="P63" i="4"/>
  <c r="K63" i="4"/>
  <c r="F63" i="4"/>
  <c r="AJ61" i="4"/>
  <c r="AI61" i="4"/>
  <c r="S61" i="4"/>
  <c r="P61" i="4"/>
  <c r="K61" i="4"/>
  <c r="F61" i="4"/>
  <c r="AJ59" i="4"/>
  <c r="AI59" i="4"/>
  <c r="S59" i="4"/>
  <c r="P59" i="4"/>
  <c r="K59" i="4"/>
  <c r="F59" i="4"/>
  <c r="AJ57" i="4"/>
  <c r="AI57" i="4"/>
  <c r="S57" i="4"/>
  <c r="P57" i="4"/>
  <c r="K57" i="4"/>
  <c r="F57" i="4"/>
  <c r="AJ55" i="4"/>
  <c r="AI55" i="4"/>
  <c r="S55" i="4"/>
  <c r="P55" i="4"/>
  <c r="K55" i="4"/>
  <c r="F55" i="4"/>
  <c r="AJ53" i="4"/>
  <c r="AI53" i="4"/>
  <c r="S53" i="4"/>
  <c r="P53" i="4"/>
  <c r="K53" i="4"/>
  <c r="F53" i="4"/>
  <c r="AJ51" i="4"/>
  <c r="AI51" i="4"/>
  <c r="S51" i="4"/>
  <c r="P51" i="4"/>
  <c r="K51" i="4"/>
  <c r="F51" i="4"/>
  <c r="AJ49" i="4"/>
  <c r="AI49" i="4"/>
  <c r="S49" i="4"/>
  <c r="P49" i="4"/>
  <c r="K49" i="4"/>
  <c r="F49" i="4"/>
  <c r="AJ47" i="4"/>
  <c r="AI47" i="4"/>
  <c r="S47" i="4"/>
  <c r="P47" i="4"/>
  <c r="K47" i="4"/>
  <c r="F47" i="4"/>
  <c r="AJ45" i="4"/>
  <c r="AI45" i="4"/>
  <c r="S45" i="4"/>
  <c r="P45" i="4"/>
  <c r="K45" i="4"/>
  <c r="F45" i="4"/>
  <c r="AJ43" i="4"/>
  <c r="AI43" i="4"/>
  <c r="S43" i="4"/>
  <c r="P43" i="4"/>
  <c r="K43" i="4"/>
  <c r="F43" i="4"/>
  <c r="AJ41" i="4"/>
  <c r="AI41" i="4"/>
  <c r="S41" i="4"/>
  <c r="P41" i="4"/>
  <c r="K41" i="4"/>
  <c r="F41" i="4"/>
  <c r="AJ39" i="4"/>
  <c r="AI39" i="4"/>
  <c r="S39" i="4"/>
  <c r="P39" i="4"/>
  <c r="K39" i="4"/>
  <c r="F39" i="4"/>
  <c r="AJ37" i="4"/>
  <c r="AI37" i="4"/>
  <c r="S37" i="4"/>
  <c r="P37" i="4"/>
  <c r="K37" i="4"/>
  <c r="F37" i="4"/>
  <c r="AJ35" i="4"/>
  <c r="AI35" i="4"/>
  <c r="S35" i="4"/>
  <c r="P35" i="4"/>
  <c r="K35" i="4"/>
  <c r="F35" i="4"/>
  <c r="AJ33" i="4"/>
  <c r="AI33" i="4"/>
  <c r="S33" i="4"/>
  <c r="P33" i="4"/>
  <c r="K33" i="4"/>
  <c r="F33" i="4"/>
  <c r="AJ31" i="4"/>
  <c r="AI31" i="4"/>
  <c r="S31" i="4"/>
  <c r="P31" i="4"/>
  <c r="K31" i="4"/>
  <c r="F31" i="4"/>
  <c r="AJ29" i="4"/>
  <c r="AI29" i="4"/>
  <c r="S29" i="4"/>
  <c r="P29" i="4"/>
  <c r="K29" i="4"/>
  <c r="F29" i="4"/>
  <c r="AJ27" i="4"/>
  <c r="AI27" i="4"/>
  <c r="S27" i="4"/>
  <c r="P27" i="4"/>
  <c r="K27" i="4"/>
  <c r="F27" i="4"/>
  <c r="AJ25" i="4"/>
  <c r="AI25" i="4"/>
  <c r="S25" i="4"/>
  <c r="P25" i="4"/>
  <c r="K25" i="4"/>
  <c r="F25" i="4"/>
  <c r="AJ23" i="4"/>
  <c r="AI23" i="4"/>
  <c r="S23" i="4"/>
  <c r="P23" i="4"/>
  <c r="K23" i="4"/>
  <c r="F23" i="4"/>
  <c r="AJ21" i="4"/>
  <c r="AI21" i="4"/>
  <c r="S21" i="4"/>
  <c r="P21" i="4"/>
  <c r="K21" i="4"/>
  <c r="F21" i="4"/>
  <c r="AJ19" i="4"/>
  <c r="AI19" i="4"/>
  <c r="S19" i="4"/>
  <c r="P19" i="4"/>
  <c r="K19" i="4"/>
  <c r="F19" i="4"/>
  <c r="AJ17" i="4"/>
  <c r="AI17" i="4"/>
  <c r="S17" i="4"/>
  <c r="P17" i="4"/>
  <c r="K17" i="4"/>
  <c r="F17" i="4"/>
  <c r="AI15" i="4"/>
  <c r="P15" i="4"/>
  <c r="K15" i="4"/>
  <c r="F15" i="4"/>
  <c r="AA3" i="4"/>
  <c r="W3" i="4"/>
  <c r="H5" i="3"/>
  <c r="K16" i="3"/>
  <c r="H19" i="3"/>
  <c r="K20" i="3"/>
  <c r="J30" i="3"/>
  <c r="J14" i="3"/>
  <c r="J10" i="3"/>
  <c r="J18" i="3"/>
  <c r="H18" i="3"/>
  <c r="K28" i="3"/>
  <c r="H22" i="3"/>
  <c r="J28" i="3"/>
  <c r="H28" i="3"/>
  <c r="I20" i="3"/>
  <c r="J20" i="3"/>
  <c r="K8" i="3"/>
  <c r="H12" i="3" l="1"/>
  <c r="K24" i="3"/>
  <c r="H24" i="3"/>
  <c r="H16" i="3"/>
  <c r="K12" i="3"/>
  <c r="I16" i="3"/>
  <c r="H21" i="3"/>
  <c r="K25" i="3"/>
  <c r="I25" i="3"/>
  <c r="H30" i="3"/>
  <c r="J13" i="3"/>
  <c r="H14" i="3"/>
  <c r="I10" i="3"/>
  <c r="J25" i="3"/>
  <c r="I14" i="3"/>
  <c r="K10" i="3"/>
  <c r="J19" i="3"/>
  <c r="K3" i="3"/>
  <c r="H7" i="3"/>
  <c r="I8" i="3"/>
  <c r="I4" i="3"/>
  <c r="K27" i="3"/>
  <c r="H4" i="3"/>
  <c r="K7" i="3"/>
  <c r="I7" i="3"/>
  <c r="J11" i="3"/>
  <c r="K4" i="3"/>
  <c r="J15" i="3"/>
  <c r="I12" i="3"/>
  <c r="K13" i="3"/>
  <c r="I9" i="3"/>
  <c r="J9" i="3"/>
  <c r="J5" i="3"/>
  <c r="I5" i="3"/>
  <c r="H17" i="3"/>
  <c r="J17" i="3"/>
  <c r="H29" i="3"/>
  <c r="K29" i="3"/>
  <c r="H13" i="3"/>
  <c r="H6" i="3"/>
  <c r="K22" i="3"/>
  <c r="I21" i="3"/>
  <c r="I22" i="3"/>
  <c r="K18" i="3"/>
  <c r="I17" i="3"/>
  <c r="K26" i="3"/>
  <c r="J29" i="3"/>
  <c r="AO35" i="4"/>
  <c r="K9" i="3"/>
  <c r="I19" i="3"/>
  <c r="J21" i="3"/>
  <c r="J27" i="3"/>
  <c r="H3" i="3"/>
  <c r="H26" i="3"/>
  <c r="K6" i="3"/>
  <c r="K15" i="3"/>
  <c r="K23" i="3"/>
  <c r="H23" i="3"/>
  <c r="J3" i="3"/>
  <c r="H11" i="3"/>
  <c r="I23" i="3"/>
  <c r="I15" i="3"/>
  <c r="J6" i="3"/>
  <c r="J26" i="3"/>
  <c r="I11" i="3"/>
  <c r="H8" i="3"/>
  <c r="I24" i="3"/>
  <c r="K30" i="3"/>
  <c r="H27" i="3"/>
  <c r="AO29" i="4"/>
  <c r="AO39" i="4"/>
  <c r="J2" i="3"/>
  <c r="AO21" i="4"/>
  <c r="AO25" i="4"/>
  <c r="AO15" i="4"/>
  <c r="AO27" i="4"/>
  <c r="AO17" i="4"/>
  <c r="AO37" i="4"/>
  <c r="AO31" i="4"/>
  <c r="AO33" i="4"/>
  <c r="I2" i="3"/>
  <c r="Y10" i="4"/>
  <c r="AK10" i="4" s="1"/>
  <c r="H2" i="3"/>
  <c r="AO19" i="4"/>
  <c r="AO2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坪井史樹</author>
  </authors>
  <commentList>
    <comment ref="Y10" authorId="0" shapeId="0" xr:uid="{43666A43-16F9-4BDA-A82C-4258A9B3AE51}">
      <text>
        <r>
          <rPr>
            <sz val="9"/>
            <color indexed="81"/>
            <rFont val="ＭＳ Ｐゴシック"/>
            <family val="3"/>
            <charset val="128"/>
          </rPr>
          <t>自動カウントになっていますが、間違いがある場合は直接入力してください。</t>
        </r>
      </text>
    </comment>
    <comment ref="C15" authorId="0" shapeId="0" xr:uid="{2B0FF9A1-BC92-4C56-ACFE-0352B0D6D938}">
      <text>
        <r>
          <rPr>
            <b/>
            <sz val="9"/>
            <color indexed="81"/>
            <rFont val="ＭＳ Ｐゴシック"/>
            <family val="3"/>
            <charset val="128"/>
          </rPr>
          <t>選手名簿シートにある該当選手の数字を入力します。
ビブス番号は主催者がビブス番号を指定します。</t>
        </r>
      </text>
    </comment>
    <comment ref="W15" authorId="0" shapeId="0" xr:uid="{2A9BE125-02C6-49D2-860E-788458531532}">
      <text>
        <r>
          <rPr>
            <sz val="9"/>
            <color indexed="81"/>
            <rFont val="ＭＳ Ｐゴシック"/>
            <family val="3"/>
            <charset val="128"/>
          </rPr>
          <t>ﾄﾞﾛｯﾌﾟﾀﾞｳﾝﾘｽﾄから選択</t>
        </r>
      </text>
    </comment>
    <comment ref="Z15" authorId="0" shapeId="0" xr:uid="{8FA6607E-4E53-4A48-ACBC-4EE369244FE7}">
      <text>
        <r>
          <rPr>
            <sz val="9"/>
            <color indexed="81"/>
            <rFont val="ＭＳ Ｐゴシック"/>
            <family val="3"/>
            <charset val="128"/>
          </rPr>
          <t>ﾄﾞﾛｯﾌﾟﾀﾞｳﾝﾘｽﾄから選択</t>
        </r>
      </text>
    </comment>
    <comment ref="AE15" authorId="0" shapeId="0" xr:uid="{6631961D-860F-469E-8108-AFBE23991D46}">
      <text>
        <r>
          <rPr>
            <sz val="9"/>
            <color indexed="81"/>
            <rFont val="ＭＳ Ｐゴシック"/>
            <family val="3"/>
            <charset val="128"/>
          </rPr>
          <t>【必読】
半角整数値で入力
14秒51　→　1451
1分02秒55  →   10255
2分52秒34　→　25234
3m10　　→　310
★練習時などの非公認記録は自己記録欄を赤字に変更すること</t>
        </r>
      </text>
    </comment>
  </commentList>
</comments>
</file>

<file path=xl/sharedStrings.xml><?xml version="1.0" encoding="utf-8"?>
<sst xmlns="http://schemas.openxmlformats.org/spreadsheetml/2006/main" count="169" uniqueCount="115">
  <si>
    <t>氏名</t>
    <rPh sb="0" eb="2">
      <t>シメイ</t>
    </rPh>
    <phoneticPr fontId="1"/>
  </si>
  <si>
    <t>学年</t>
    <rPh sb="0" eb="2">
      <t>ガクネン</t>
    </rPh>
    <phoneticPr fontId="1"/>
  </si>
  <si>
    <t>所属</t>
    <rPh sb="0" eb="2">
      <t>ショゾク</t>
    </rPh>
    <phoneticPr fontId="1"/>
  </si>
  <si>
    <t>出場種目</t>
    <rPh sb="0" eb="2">
      <t>シュツジョウ</t>
    </rPh>
    <rPh sb="2" eb="4">
      <t>シュモク</t>
    </rPh>
    <phoneticPr fontId="1"/>
  </si>
  <si>
    <t>性別</t>
    <rPh sb="0" eb="2">
      <t>セイベツ</t>
    </rPh>
    <phoneticPr fontId="1"/>
  </si>
  <si>
    <t>種目</t>
    <rPh sb="0" eb="2">
      <t>シュモク</t>
    </rPh>
    <phoneticPr fontId="1"/>
  </si>
  <si>
    <t>通年ﾅﾝﾊﾞｰ</t>
    <rPh sb="0" eb="2">
      <t>ツウネン</t>
    </rPh>
    <phoneticPr fontId="1"/>
  </si>
  <si>
    <t>自己記録</t>
    <rPh sb="0" eb="2">
      <t>ジコ</t>
    </rPh>
    <rPh sb="2" eb="4">
      <t>キロク</t>
    </rPh>
    <phoneticPr fontId="1"/>
  </si>
  <si>
    <t>略称</t>
    <rPh sb="0" eb="2">
      <t>リャクショウ</t>
    </rPh>
    <phoneticPr fontId="1"/>
  </si>
  <si>
    <t>参加人数</t>
    <rPh sb="0" eb="2">
      <t>サンカ</t>
    </rPh>
    <rPh sb="2" eb="4">
      <t>ニンズウ</t>
    </rPh>
    <phoneticPr fontId="1"/>
  </si>
  <si>
    <t>×</t>
    <phoneticPr fontId="1"/>
  </si>
  <si>
    <t>円</t>
    <rPh sb="0" eb="1">
      <t>エン</t>
    </rPh>
    <phoneticPr fontId="1"/>
  </si>
  <si>
    <t>計</t>
    <rPh sb="0" eb="1">
      <t>ケイ</t>
    </rPh>
    <phoneticPr fontId="1"/>
  </si>
  <si>
    <t>男子</t>
    <rPh sb="0" eb="2">
      <t>ダンシ</t>
    </rPh>
    <phoneticPr fontId="1"/>
  </si>
  <si>
    <t>女子</t>
    <rPh sb="0" eb="2">
      <t>ジョシ</t>
    </rPh>
    <phoneticPr fontId="1"/>
  </si>
  <si>
    <t>　　所属団体名/学校名</t>
    <rPh sb="2" eb="4">
      <t>ショゾク</t>
    </rPh>
    <rPh sb="4" eb="6">
      <t>ダンタイ</t>
    </rPh>
    <rPh sb="6" eb="7">
      <t>メイ</t>
    </rPh>
    <rPh sb="8" eb="11">
      <t>ガッコウメイ</t>
    </rPh>
    <phoneticPr fontId="1"/>
  </si>
  <si>
    <t>　　所属先住所</t>
    <rPh sb="2" eb="4">
      <t>ショゾク</t>
    </rPh>
    <rPh sb="4" eb="5">
      <t>サキ</t>
    </rPh>
    <rPh sb="5" eb="7">
      <t>ジュウショ</t>
    </rPh>
    <phoneticPr fontId="1"/>
  </si>
  <si>
    <t>　　申込責任者氏名</t>
    <rPh sb="2" eb="4">
      <t>モウシコミ</t>
    </rPh>
    <rPh sb="4" eb="6">
      <t>セキニン</t>
    </rPh>
    <rPh sb="6" eb="7">
      <t>シャ</t>
    </rPh>
    <rPh sb="7" eb="9">
      <t>シメイ</t>
    </rPh>
    <phoneticPr fontId="1"/>
  </si>
  <si>
    <t>ｶﾃｺﾞﾘｰ</t>
    <phoneticPr fontId="1"/>
  </si>
  <si>
    <t>組</t>
    <rPh sb="0" eb="1">
      <t>クミ</t>
    </rPh>
    <phoneticPr fontId="1"/>
  </si>
  <si>
    <t>ﾚｰﾝ</t>
    <phoneticPr fontId="1"/>
  </si>
  <si>
    <t>ﾌﾘｶﾞﾅ</t>
    <phoneticPr fontId="1"/>
  </si>
  <si>
    <t>の欄を入力してください</t>
    <rPh sb="1" eb="2">
      <t>ラン</t>
    </rPh>
    <rPh sb="3" eb="5">
      <t>ニュウリョク</t>
    </rPh>
    <phoneticPr fontId="1"/>
  </si>
  <si>
    <t>略称</t>
    <rPh sb="0" eb="2">
      <t>リャクショウ</t>
    </rPh>
    <phoneticPr fontId="1"/>
  </si>
  <si>
    <t>所属団体名/学校名</t>
    <rPh sb="0" eb="2">
      <t>ショゾク</t>
    </rPh>
    <rPh sb="2" eb="5">
      <t>ダンタイメイ</t>
    </rPh>
    <rPh sb="6" eb="9">
      <t>ガッコウメイ</t>
    </rPh>
    <phoneticPr fontId="1"/>
  </si>
  <si>
    <t>氏名</t>
    <rPh sb="0" eb="2">
      <t>シメイ</t>
    </rPh>
    <phoneticPr fontId="1"/>
  </si>
  <si>
    <t>学年</t>
    <rPh sb="0" eb="2">
      <t>ガクネン</t>
    </rPh>
    <phoneticPr fontId="1"/>
  </si>
  <si>
    <t>所属</t>
    <rPh sb="0" eb="2">
      <t>ショゾク</t>
    </rPh>
    <phoneticPr fontId="1"/>
  </si>
  <si>
    <t>種目</t>
    <rPh sb="0" eb="2">
      <t>シュモク</t>
    </rPh>
    <phoneticPr fontId="1"/>
  </si>
  <si>
    <t>↓主催者側で追加・訂正してください。各団体にメールする前に列「AZ」から「BI」を「非表示」にしてください。</t>
    <rPh sb="1" eb="4">
      <t>シュサイシャ</t>
    </rPh>
    <rPh sb="4" eb="5">
      <t>ガワ</t>
    </rPh>
    <rPh sb="6" eb="8">
      <t>ツイカ</t>
    </rPh>
    <rPh sb="9" eb="11">
      <t>テイセイ</t>
    </rPh>
    <rPh sb="18" eb="21">
      <t>カクダンタイ</t>
    </rPh>
    <rPh sb="27" eb="28">
      <t>マエ</t>
    </rPh>
    <rPh sb="29" eb="30">
      <t>レツ</t>
    </rPh>
    <rPh sb="42" eb="45">
      <t>ヒヒョウジ</t>
    </rPh>
    <phoneticPr fontId="1"/>
  </si>
  <si>
    <t>性別→</t>
    <rPh sb="0" eb="2">
      <t>セイベツ</t>
    </rPh>
    <phoneticPr fontId="1"/>
  </si>
  <si>
    <t>参加料</t>
    <rPh sb="0" eb="3">
      <t>サンカリョウ</t>
    </rPh>
    <phoneticPr fontId="1"/>
  </si>
  <si>
    <t>年</t>
    <rPh sb="0" eb="1">
      <t>ネン</t>
    </rPh>
    <phoneticPr fontId="1"/>
  </si>
  <si>
    <t>月</t>
    <rPh sb="0" eb="1">
      <t>ツキ</t>
    </rPh>
    <phoneticPr fontId="1"/>
  </si>
  <si>
    <t>所　　属</t>
    <rPh sb="0" eb="1">
      <t>ショ</t>
    </rPh>
    <rPh sb="3" eb="4">
      <t>ゾク</t>
    </rPh>
    <phoneticPr fontId="1"/>
  </si>
  <si>
    <t>　上記の者は健康であり、大会要項の規定に基づく資格者と認め参加を申し込みます。</t>
    <rPh sb="1" eb="3">
      <t>ジョウキ</t>
    </rPh>
    <rPh sb="4" eb="5">
      <t>モノ</t>
    </rPh>
    <rPh sb="6" eb="8">
      <t>ケンコウ</t>
    </rPh>
    <rPh sb="12" eb="14">
      <t>タイカイ</t>
    </rPh>
    <rPh sb="14" eb="16">
      <t>ヨウコウ</t>
    </rPh>
    <rPh sb="17" eb="19">
      <t>キテイ</t>
    </rPh>
    <rPh sb="20" eb="21">
      <t>モト</t>
    </rPh>
    <rPh sb="23" eb="26">
      <t>シカクシャ</t>
    </rPh>
    <rPh sb="27" eb="28">
      <t>ミト</t>
    </rPh>
    <phoneticPr fontId="1"/>
  </si>
  <si>
    <t>令和</t>
    <rPh sb="0" eb="2">
      <t>レイワ</t>
    </rPh>
    <phoneticPr fontId="1"/>
  </si>
  <si>
    <r>
      <t xml:space="preserve">携帯番号
</t>
    </r>
    <r>
      <rPr>
        <sz val="8"/>
        <color indexed="8"/>
        <rFont val="ＭＳ ゴシック"/>
        <family val="3"/>
        <charset val="128"/>
      </rPr>
      <t>(電話番号)</t>
    </r>
    <rPh sb="0" eb="2">
      <t>ケイタイ</t>
    </rPh>
    <rPh sb="2" eb="4">
      <t>バンゴウ</t>
    </rPh>
    <rPh sb="6" eb="8">
      <t>デンワ</t>
    </rPh>
    <rPh sb="8" eb="10">
      <t>バンゴウ</t>
    </rPh>
    <phoneticPr fontId="1"/>
  </si>
  <si>
    <t>整理番号</t>
    <rPh sb="0" eb="2">
      <t>セイリ</t>
    </rPh>
    <rPh sb="2" eb="4">
      <t>バンゴウ</t>
    </rPh>
    <phoneticPr fontId="1"/>
  </si>
  <si>
    <t>フリガナ</t>
    <phoneticPr fontId="1"/>
  </si>
  <si>
    <t>日</t>
    <rPh sb="0" eb="1">
      <t>ニチ</t>
    </rPh>
    <phoneticPr fontId="2"/>
  </si>
  <si>
    <t>メールアドレス</t>
    <phoneticPr fontId="1"/>
  </si>
  <si>
    <t>ﾌﾘｶﾞﾅ（半角）</t>
    <rPh sb="6" eb="8">
      <t>ハンカク</t>
    </rPh>
    <phoneticPr fontId="1"/>
  </si>
  <si>
    <t>学年</t>
    <rPh sb="0" eb="2">
      <t>ガクネン</t>
    </rPh>
    <phoneticPr fontId="2"/>
  </si>
  <si>
    <t>代表者名</t>
    <rPh sb="0" eb="3">
      <t>ダイヒョウシャ</t>
    </rPh>
    <rPh sb="3" eb="4">
      <t>メイ</t>
    </rPh>
    <phoneticPr fontId="1"/>
  </si>
  <si>
    <t>3年100m</t>
    <rPh sb="1" eb="2">
      <t>ネン</t>
    </rPh>
    <phoneticPr fontId="2"/>
  </si>
  <si>
    <t>4年100m</t>
    <rPh sb="1" eb="2">
      <t>ネン</t>
    </rPh>
    <phoneticPr fontId="2"/>
  </si>
  <si>
    <t>4年800m</t>
    <rPh sb="1" eb="2">
      <t>ネン</t>
    </rPh>
    <phoneticPr fontId="2"/>
  </si>
  <si>
    <t>5年100m</t>
    <rPh sb="1" eb="2">
      <t>ネン</t>
    </rPh>
    <phoneticPr fontId="2"/>
  </si>
  <si>
    <t>6年100m</t>
    <rPh sb="1" eb="2">
      <t>ネン</t>
    </rPh>
    <phoneticPr fontId="2"/>
  </si>
  <si>
    <t>共通1000m</t>
    <rPh sb="0" eb="2">
      <t>キョウツウ</t>
    </rPh>
    <phoneticPr fontId="2"/>
  </si>
  <si>
    <t>共通80mH</t>
    <rPh sb="0" eb="2">
      <t>キョウツウ</t>
    </rPh>
    <phoneticPr fontId="2"/>
  </si>
  <si>
    <t>共通走高跳</t>
    <rPh sb="0" eb="2">
      <t>キョウツウ</t>
    </rPh>
    <rPh sb="2" eb="3">
      <t>ハシ</t>
    </rPh>
    <rPh sb="3" eb="5">
      <t>タカト</t>
    </rPh>
    <phoneticPr fontId="2"/>
  </si>
  <si>
    <t>共通走幅跳</t>
    <rPh sb="0" eb="2">
      <t>キョウツウ</t>
    </rPh>
    <rPh sb="2" eb="3">
      <t>ハシ</t>
    </rPh>
    <rPh sb="3" eb="5">
      <t>ハバト</t>
    </rPh>
    <phoneticPr fontId="2"/>
  </si>
  <si>
    <t>共通ジャベボール投</t>
    <rPh sb="0" eb="2">
      <t>キョウツウ</t>
    </rPh>
    <rPh sb="8" eb="9">
      <t>ナ</t>
    </rPh>
    <phoneticPr fontId="2"/>
  </si>
  <si>
    <t>3年600m</t>
    <phoneticPr fontId="1"/>
  </si>
  <si>
    <t>男子3年100m</t>
    <rPh sb="0" eb="2">
      <t>ダンシ</t>
    </rPh>
    <phoneticPr fontId="1"/>
  </si>
  <si>
    <t>男子4年100m</t>
    <rPh sb="0" eb="2">
      <t>ダンシ</t>
    </rPh>
    <rPh sb="3" eb="4">
      <t>ネン</t>
    </rPh>
    <phoneticPr fontId="1"/>
  </si>
  <si>
    <t>男子4年800m</t>
    <rPh sb="0" eb="2">
      <t>ダンシ</t>
    </rPh>
    <phoneticPr fontId="1"/>
  </si>
  <si>
    <t>男子5年100m</t>
    <rPh sb="0" eb="2">
      <t>ダンシ</t>
    </rPh>
    <phoneticPr fontId="1"/>
  </si>
  <si>
    <t>男子6年100m</t>
    <rPh sb="0" eb="2">
      <t>ダンシ</t>
    </rPh>
    <rPh sb="3" eb="4">
      <t>ネン</t>
    </rPh>
    <phoneticPr fontId="2"/>
  </si>
  <si>
    <t>男子共通1000m</t>
    <rPh sb="0" eb="2">
      <t>ダンシ</t>
    </rPh>
    <phoneticPr fontId="2"/>
  </si>
  <si>
    <t>男子共通80mH</t>
    <rPh sb="0" eb="2">
      <t>ダンシ</t>
    </rPh>
    <phoneticPr fontId="2"/>
  </si>
  <si>
    <t>男子共通走高跳</t>
    <rPh sb="0" eb="2">
      <t>ダンシ</t>
    </rPh>
    <phoneticPr fontId="2"/>
  </si>
  <si>
    <t>男子共通走幅跳</t>
    <rPh sb="0" eb="2">
      <t>ダンシ</t>
    </rPh>
    <phoneticPr fontId="2"/>
  </si>
  <si>
    <t>男子共通ジャベボール投</t>
    <rPh sb="0" eb="2">
      <t>ダンシ</t>
    </rPh>
    <phoneticPr fontId="2"/>
  </si>
  <si>
    <t>男子3年600m</t>
    <rPh sb="0" eb="2">
      <t>ダンシ</t>
    </rPh>
    <phoneticPr fontId="1"/>
  </si>
  <si>
    <t>共通4×100mR(Bチーム)</t>
    <rPh sb="0" eb="2">
      <t>キョウツウ</t>
    </rPh>
    <phoneticPr fontId="2"/>
  </si>
  <si>
    <t>共通4×100mR(Aチーム)</t>
    <rPh sb="0" eb="2">
      <t>キョウツウ</t>
    </rPh>
    <phoneticPr fontId="2"/>
  </si>
  <si>
    <t>男子共通4×100mR(Aチーム)</t>
    <rPh sb="0" eb="2">
      <t>ダンシ</t>
    </rPh>
    <rPh sb="2" eb="4">
      <t>キョウツウ</t>
    </rPh>
    <phoneticPr fontId="2"/>
  </si>
  <si>
    <t>男子共通4×100mR(Bチーム)</t>
    <rPh sb="0" eb="2">
      <t>ダンシ</t>
    </rPh>
    <rPh sb="2" eb="4">
      <t>キョウツウ</t>
    </rPh>
    <phoneticPr fontId="2"/>
  </si>
  <si>
    <t>整理番号</t>
    <rPh sb="0" eb="4">
      <t>セイリバンゴウ</t>
    </rPh>
    <phoneticPr fontId="1"/>
  </si>
  <si>
    <t>男子</t>
  </si>
  <si>
    <t>大館Club colors +</t>
  </si>
  <si>
    <t>藤里ランナーズ</t>
    <rPh sb="0" eb="2">
      <t>フジサト</t>
    </rPh>
    <phoneticPr fontId="2"/>
  </si>
  <si>
    <t>桂城アスリートクラブ</t>
    <rPh sb="0" eb="2">
      <t>ケイジョウ</t>
    </rPh>
    <phoneticPr fontId="1"/>
  </si>
  <si>
    <t>城南ランナーズ</t>
    <rPh sb="0" eb="2">
      <t>ジョウナン</t>
    </rPh>
    <phoneticPr fontId="1"/>
  </si>
  <si>
    <t>アスリート城西</t>
    <rPh sb="5" eb="7">
      <t>ジョウセイ</t>
    </rPh>
    <phoneticPr fontId="1"/>
  </si>
  <si>
    <t>有浦陸上クラブ</t>
    <rPh sb="0" eb="2">
      <t>アリウラ</t>
    </rPh>
    <rPh sb="2" eb="4">
      <t>リクジョウ</t>
    </rPh>
    <phoneticPr fontId="1"/>
  </si>
  <si>
    <t>釈迦内アスリート</t>
    <rPh sb="0" eb="3">
      <t>シャカナイ</t>
    </rPh>
    <phoneticPr fontId="1"/>
  </si>
  <si>
    <t>長木小学校</t>
    <rPh sb="0" eb="2">
      <t>ナガキ</t>
    </rPh>
    <rPh sb="2" eb="5">
      <t>ショウガッコウ</t>
    </rPh>
    <phoneticPr fontId="1"/>
  </si>
  <si>
    <t>川口小学校</t>
    <rPh sb="0" eb="2">
      <t>カワグチ</t>
    </rPh>
    <rPh sb="2" eb="5">
      <t>ショウガッコウ</t>
    </rPh>
    <phoneticPr fontId="1"/>
  </si>
  <si>
    <t>上川沿ＴＦＣ</t>
    <rPh sb="0" eb="2">
      <t>カミカワ</t>
    </rPh>
    <rPh sb="2" eb="3">
      <t>ゾ</t>
    </rPh>
    <phoneticPr fontId="1"/>
  </si>
  <si>
    <t>成章ランナーズ</t>
    <rPh sb="0" eb="2">
      <t>セイショウ</t>
    </rPh>
    <phoneticPr fontId="1"/>
  </si>
  <si>
    <t>花岡小学校</t>
    <rPh sb="0" eb="2">
      <t>ハナオカ</t>
    </rPh>
    <rPh sb="2" eb="5">
      <t>ショウガッコウ</t>
    </rPh>
    <phoneticPr fontId="1"/>
  </si>
  <si>
    <t>矢立小学校</t>
    <rPh sb="0" eb="2">
      <t>ヤタテ</t>
    </rPh>
    <rPh sb="2" eb="5">
      <t>ショウガッコウ</t>
    </rPh>
    <phoneticPr fontId="1"/>
  </si>
  <si>
    <t>大館南小学校</t>
    <rPh sb="0" eb="3">
      <t>オオダテミナミ</t>
    </rPh>
    <rPh sb="3" eb="6">
      <t>ショウガッコウ</t>
    </rPh>
    <phoneticPr fontId="1"/>
  </si>
  <si>
    <t>扇田プレスト</t>
    <rPh sb="0" eb="2">
      <t>オウギタ</t>
    </rPh>
    <phoneticPr fontId="1"/>
  </si>
  <si>
    <t>西館小学校</t>
    <rPh sb="0" eb="2">
      <t>ニシダテ</t>
    </rPh>
    <rPh sb="2" eb="5">
      <t>ショウガッコウ</t>
    </rPh>
    <phoneticPr fontId="1"/>
  </si>
  <si>
    <t>東館スポーツ少年団</t>
    <rPh sb="0" eb="2">
      <t>ヒガシタテ</t>
    </rPh>
    <rPh sb="6" eb="9">
      <t>ショウネンダン</t>
    </rPh>
    <phoneticPr fontId="1"/>
  </si>
  <si>
    <t>早口陸上クラブ</t>
    <rPh sb="0" eb="2">
      <t>ハヤグチ</t>
    </rPh>
    <rPh sb="2" eb="4">
      <t>リクジョウ</t>
    </rPh>
    <phoneticPr fontId="1"/>
  </si>
  <si>
    <t>山瀬アスリートクラブ</t>
    <rPh sb="0" eb="2">
      <t>ヤマセ</t>
    </rPh>
    <phoneticPr fontId="1"/>
  </si>
  <si>
    <t>鷹巣小学校</t>
    <rPh sb="0" eb="2">
      <t>タカノス</t>
    </rPh>
    <rPh sb="2" eb="5">
      <t>ショウガッコウ</t>
    </rPh>
    <phoneticPr fontId="1"/>
  </si>
  <si>
    <t>鷹巣東小学校</t>
    <rPh sb="0" eb="3">
      <t>タカノスヒガシ</t>
    </rPh>
    <rPh sb="3" eb="6">
      <t>ショウガッコウ</t>
    </rPh>
    <phoneticPr fontId="1"/>
  </si>
  <si>
    <t>綴子ＡＣ</t>
    <rPh sb="0" eb="2">
      <t>ツヅレコ</t>
    </rPh>
    <phoneticPr fontId="1"/>
  </si>
  <si>
    <t>清鷹ＲＣ</t>
    <rPh sb="0" eb="1">
      <t>セイ</t>
    </rPh>
    <rPh sb="1" eb="2">
      <t>タカ</t>
    </rPh>
    <phoneticPr fontId="1"/>
  </si>
  <si>
    <t>米内沢小学校</t>
    <rPh sb="0" eb="3">
      <t>ヨナイザワ</t>
    </rPh>
    <rPh sb="3" eb="6">
      <t>ショウガッコウ</t>
    </rPh>
    <phoneticPr fontId="1"/>
  </si>
  <si>
    <t>阿仁学園</t>
    <rPh sb="0" eb="2">
      <t>アニ</t>
    </rPh>
    <rPh sb="2" eb="4">
      <t>ガクエン</t>
    </rPh>
    <phoneticPr fontId="1"/>
  </si>
  <si>
    <t>合川ＡＣ</t>
    <rPh sb="0" eb="2">
      <t>アイカワ</t>
    </rPh>
    <phoneticPr fontId="1"/>
  </si>
  <si>
    <t>上小阿仁小学校</t>
    <rPh sb="0" eb="4">
      <t>カミコアニ</t>
    </rPh>
    <rPh sb="4" eb="7">
      <t>ショウガッコウ</t>
    </rPh>
    <phoneticPr fontId="1"/>
  </si>
  <si>
    <t>大館ジュニアアスリート</t>
    <rPh sb="0" eb="2">
      <t>オオダテ</t>
    </rPh>
    <phoneticPr fontId="1"/>
  </si>
  <si>
    <t>ＮＡＣ</t>
  </si>
  <si>
    <t>ＧＡＮＢＡジュニア</t>
    <phoneticPr fontId="2"/>
  </si>
  <si>
    <t>八幡平小学校</t>
    <rPh sb="0" eb="3">
      <t>ハチマンタイ</t>
    </rPh>
    <rPh sb="3" eb="6">
      <t>ショウガッコウ</t>
    </rPh>
    <phoneticPr fontId="2"/>
  </si>
  <si>
    <t>花輪小学校</t>
    <rPh sb="0" eb="1">
      <t>ハナ</t>
    </rPh>
    <rPh sb="1" eb="2">
      <t>ワ</t>
    </rPh>
    <rPh sb="2" eb="5">
      <t>ショウガッコウ</t>
    </rPh>
    <phoneticPr fontId="2"/>
  </si>
  <si>
    <t>柴平小学校</t>
    <rPh sb="0" eb="1">
      <t>シバ</t>
    </rPh>
    <rPh sb="1" eb="2">
      <t>ヘイ</t>
    </rPh>
    <rPh sb="2" eb="5">
      <t>ショウガッコウ</t>
    </rPh>
    <phoneticPr fontId="2"/>
  </si>
  <si>
    <t>尾去沢小学校</t>
    <rPh sb="0" eb="1">
      <t>オ</t>
    </rPh>
    <rPh sb="1" eb="2">
      <t>キョ</t>
    </rPh>
    <rPh sb="2" eb="3">
      <t>サワ</t>
    </rPh>
    <rPh sb="3" eb="6">
      <t>ショウガッコウ</t>
    </rPh>
    <phoneticPr fontId="2"/>
  </si>
  <si>
    <t>大湯小学校</t>
    <rPh sb="0" eb="1">
      <t>ダイ</t>
    </rPh>
    <rPh sb="1" eb="2">
      <t>ユ</t>
    </rPh>
    <rPh sb="2" eb="5">
      <t>ショウガッコウ</t>
    </rPh>
    <phoneticPr fontId="2"/>
  </si>
  <si>
    <t>小坂小学校</t>
    <rPh sb="0" eb="1">
      <t>ショウ</t>
    </rPh>
    <rPh sb="1" eb="2">
      <t>サカ</t>
    </rPh>
    <rPh sb="2" eb="5">
      <t>ショウガッコウ</t>
    </rPh>
    <phoneticPr fontId="2"/>
  </si>
  <si>
    <t>河北小学校</t>
    <rPh sb="0" eb="1">
      <t>カワ</t>
    </rPh>
    <rPh sb="1" eb="2">
      <t>キタ</t>
    </rPh>
    <rPh sb="2" eb="5">
      <t>ショウガッコウ</t>
    </rPh>
    <phoneticPr fontId="2"/>
  </si>
  <si>
    <t>二ツ井小学校</t>
    <rPh sb="0" eb="1">
      <t>フタ</t>
    </rPh>
    <rPh sb="2" eb="3">
      <t>イ</t>
    </rPh>
    <rPh sb="3" eb="6">
      <t>ショウガッコウ</t>
    </rPh>
    <phoneticPr fontId="2"/>
  </si>
  <si>
    <t>秋田陸上競技協会</t>
    <rPh sb="0" eb="2">
      <t>アキタ</t>
    </rPh>
    <rPh sb="2" eb="4">
      <t>リクジョウ</t>
    </rPh>
    <rPh sb="4" eb="6">
      <t>キョウギ</t>
    </rPh>
    <rPh sb="6" eb="8">
      <t>キョウカイ</t>
    </rPh>
    <phoneticPr fontId="2"/>
  </si>
  <si>
    <t>ＴＳ－ＳＫＡＮＤＡ</t>
    <phoneticPr fontId="2"/>
  </si>
  <si>
    <t>ＮＹ－ＪＡＣ</t>
    <phoneticPr fontId="2"/>
  </si>
  <si>
    <r>
      <t>第１６回県北ブロック少年少女陸上競技交流大会　申込シート　</t>
    </r>
    <r>
      <rPr>
        <sz val="16"/>
        <color rgb="FFFF0000"/>
        <rFont val="ＭＳ ゴシック"/>
        <family val="3"/>
        <charset val="128"/>
      </rPr>
      <t>【男子】</t>
    </r>
    <rPh sb="0" eb="1">
      <t>ダイ</t>
    </rPh>
    <rPh sb="3" eb="4">
      <t>カイ</t>
    </rPh>
    <rPh sb="4" eb="5">
      <t>ケン</t>
    </rPh>
    <rPh sb="5" eb="6">
      <t>キタ</t>
    </rPh>
    <rPh sb="10" eb="12">
      <t>ショウネン</t>
    </rPh>
    <rPh sb="12" eb="14">
      <t>ショウジョ</t>
    </rPh>
    <rPh sb="14" eb="16">
      <t>リクジョウ</t>
    </rPh>
    <rPh sb="16" eb="18">
      <t>キョウギ</t>
    </rPh>
    <rPh sb="18" eb="20">
      <t>コウリュウ</t>
    </rPh>
    <rPh sb="20" eb="22">
      <t>タイカイ</t>
    </rPh>
    <rPh sb="23" eb="25">
      <t>モウシコミ</t>
    </rPh>
    <rPh sb="30" eb="32">
      <t>ダンシ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</si>
</sst>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name val="ＭＳ ゴシック"/>
      <family val="3"/>
      <charset val="128"/>
    </font>
    <font>
      <sz val="8"/>
      <color indexed="8"/>
      <name val="ＭＳ ゴシック"/>
      <family val="3"/>
      <charset val="128"/>
    </font>
    <font>
      <sz val="11"/>
      <name val="ＭＳ ゴシック"/>
      <family val="3"/>
      <charset val="128"/>
    </font>
    <font>
      <sz val="9"/>
      <color indexed="81"/>
      <name val="ＭＳ Ｐゴシック"/>
      <family val="3"/>
      <charset val="128"/>
    </font>
    <font>
      <b/>
      <sz val="11"/>
      <color theme="1"/>
      <name val="ＭＳ Ｐゴシック"/>
      <family val="3"/>
      <charset val="128"/>
      <scheme val="minor"/>
    </font>
    <font>
      <b/>
      <sz val="11"/>
      <color rgb="FFFF0000"/>
      <name val="ＭＳ Ｐゴシック"/>
      <family val="3"/>
      <charset val="128"/>
      <scheme val="minor"/>
    </font>
    <font>
      <b/>
      <sz val="10"/>
      <color theme="1"/>
      <name val="ＭＳ ゴシック"/>
      <family val="3"/>
      <charset val="128"/>
    </font>
    <font>
      <b/>
      <sz val="9"/>
      <color theme="1"/>
      <name val="ＭＳ ゴシック"/>
      <family val="3"/>
      <charset val="128"/>
    </font>
    <font>
      <sz val="9"/>
      <color theme="1"/>
      <name val="ＭＳ ゴシック"/>
      <family val="3"/>
      <charset val="128"/>
    </font>
    <font>
      <sz val="18"/>
      <color theme="1"/>
      <name val="ＭＳ ゴシック"/>
      <family val="3"/>
      <charset val="128"/>
    </font>
    <font>
      <b/>
      <sz val="9"/>
      <color rgb="FFFF0000"/>
      <name val="ＭＳ ゴシック"/>
      <family val="3"/>
      <charset val="128"/>
    </font>
    <font>
      <b/>
      <sz val="11"/>
      <color theme="1"/>
      <name val="ＭＳ ゴシック"/>
      <family val="3"/>
      <charset val="128"/>
    </font>
    <font>
      <sz val="11"/>
      <color theme="1"/>
      <name val="ＭＳ ゴシック"/>
      <family val="3"/>
      <charset val="128"/>
    </font>
    <font>
      <sz val="7"/>
      <color theme="1"/>
      <name val="ＭＳ ゴシック"/>
      <family val="3"/>
      <charset val="128"/>
    </font>
    <font>
      <sz val="11"/>
      <name val="ＭＳ Ｐゴシック"/>
      <family val="3"/>
      <charset val="128"/>
      <scheme val="minor"/>
    </font>
    <font>
      <sz val="16"/>
      <color theme="1"/>
      <name val="ＭＳ ゴシック"/>
      <family val="3"/>
      <charset val="128"/>
    </font>
    <font>
      <sz val="8"/>
      <color theme="1"/>
      <name val="ＭＳ ゴシック"/>
      <family val="3"/>
      <charset val="128"/>
    </font>
    <font>
      <sz val="16"/>
      <color rgb="FFFF0000"/>
      <name val="ＭＳ ゴシック"/>
      <family val="3"/>
      <charset val="128"/>
    </font>
    <font>
      <b/>
      <sz val="9"/>
      <color indexed="81"/>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rgb="FFFFCCCC"/>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4" tint="0.79998168889431442"/>
        <bgColor indexed="64"/>
      </patternFill>
    </fill>
  </fills>
  <borders count="4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s>
  <cellStyleXfs count="2">
    <xf numFmtId="0" fontId="0" fillId="0" borderId="0">
      <alignment vertical="center"/>
    </xf>
    <xf numFmtId="38" fontId="22" fillId="0" borderId="0" applyFont="0" applyFill="0" applyBorder="0" applyAlignment="0" applyProtection="0">
      <alignment vertical="center"/>
    </xf>
  </cellStyleXfs>
  <cellXfs count="153">
    <xf numFmtId="0" fontId="0" fillId="0" borderId="0" xfId="0">
      <alignment vertical="center"/>
    </xf>
    <xf numFmtId="0" fontId="0" fillId="0" borderId="0" xfId="0" applyAlignment="1">
      <alignment horizontal="center" vertical="center"/>
    </xf>
    <xf numFmtId="0" fontId="0" fillId="0" borderId="0" xfId="0" quotePrefix="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lignment vertical="center"/>
    </xf>
    <xf numFmtId="0" fontId="3" fillId="0" borderId="0" xfId="0" applyFont="1">
      <alignment vertical="center"/>
    </xf>
    <xf numFmtId="0" fontId="11" fillId="0" borderId="1" xfId="0" applyFont="1" applyBorder="1">
      <alignment vertical="center"/>
    </xf>
    <xf numFmtId="0" fontId="3" fillId="0" borderId="1" xfId="0" applyFont="1" applyBorder="1">
      <alignment vertical="center"/>
    </xf>
    <xf numFmtId="0" fontId="11" fillId="2" borderId="0" xfId="0" applyFont="1" applyFill="1">
      <alignment vertical="center"/>
    </xf>
    <xf numFmtId="0" fontId="11" fillId="2" borderId="0" xfId="0" applyFont="1" applyFill="1" applyAlignment="1">
      <alignment vertical="center" shrinkToFit="1"/>
    </xf>
    <xf numFmtId="0" fontId="13" fillId="0" borderId="0" xfId="0" applyFont="1">
      <alignment vertical="center"/>
    </xf>
    <xf numFmtId="0" fontId="11" fillId="3" borderId="0" xfId="0" applyFont="1" applyFill="1" applyAlignment="1">
      <alignment vertical="center" shrinkToFit="1"/>
    </xf>
    <xf numFmtId="0" fontId="11" fillId="4" borderId="0" xfId="0" applyFont="1" applyFill="1" applyAlignment="1">
      <alignment vertical="center" shrinkToFit="1"/>
    </xf>
    <xf numFmtId="0" fontId="14" fillId="0" borderId="0" xfId="0" applyFont="1">
      <alignment vertical="center"/>
    </xf>
    <xf numFmtId="0" fontId="15" fillId="0" borderId="0" xfId="0" applyFont="1">
      <alignment vertical="center"/>
    </xf>
    <xf numFmtId="0" fontId="5" fillId="0" borderId="0" xfId="0" applyFont="1">
      <alignment vertical="center"/>
    </xf>
    <xf numFmtId="0" fontId="15" fillId="0" borderId="0" xfId="0" applyFont="1" applyAlignment="1">
      <alignment vertical="center" shrinkToFit="1"/>
    </xf>
    <xf numFmtId="0" fontId="0" fillId="5" borderId="2" xfId="0" applyFill="1" applyBorder="1" applyAlignment="1">
      <alignment horizontal="center" vertical="center"/>
    </xf>
    <xf numFmtId="0" fontId="14" fillId="0" borderId="0" xfId="0" applyFont="1" applyAlignment="1" applyProtection="1">
      <alignment horizontal="center" vertical="center"/>
      <protection locked="0"/>
    </xf>
    <xf numFmtId="0" fontId="14" fillId="0" borderId="0" xfId="0" applyFont="1" applyAlignment="1">
      <alignment horizontal="left" vertical="center"/>
    </xf>
    <xf numFmtId="0" fontId="16" fillId="0" borderId="0" xfId="0" applyFont="1">
      <alignment vertical="center"/>
    </xf>
    <xf numFmtId="0" fontId="0" fillId="0" borderId="0" xfId="0" quotePrefix="1" applyAlignment="1">
      <alignment horizontal="center" vertical="center"/>
    </xf>
    <xf numFmtId="0" fontId="11" fillId="4" borderId="0" xfId="0" applyFont="1" applyFill="1" applyAlignment="1">
      <alignment horizontal="center" vertical="center" shrinkToFit="1"/>
    </xf>
    <xf numFmtId="0" fontId="11" fillId="3" borderId="0" xfId="0" applyFont="1" applyFill="1" applyAlignment="1">
      <alignment horizontal="center" vertical="center" shrinkToFit="1"/>
    </xf>
    <xf numFmtId="0" fontId="17" fillId="2" borderId="2" xfId="0" applyFont="1" applyFill="1" applyBorder="1" applyAlignment="1">
      <alignment horizontal="center" vertical="center" shrinkToFit="1"/>
    </xf>
    <xf numFmtId="0" fontId="0" fillId="2" borderId="2" xfId="0" applyFill="1" applyBorder="1" applyAlignment="1">
      <alignment horizontal="center" vertical="center" shrinkToFit="1"/>
    </xf>
    <xf numFmtId="0" fontId="0" fillId="5" borderId="2" xfId="0" applyFill="1" applyBorder="1" applyAlignment="1">
      <alignment horizontal="center" vertical="center" shrinkToFit="1"/>
    </xf>
    <xf numFmtId="0" fontId="14" fillId="0" borderId="17" xfId="0" applyFont="1" applyBorder="1" applyAlignment="1">
      <alignment horizontal="center" vertical="center"/>
    </xf>
    <xf numFmtId="0" fontId="0" fillId="0" borderId="17" xfId="0" applyBorder="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pplyProtection="1">
      <alignment horizontal="center" vertical="center"/>
      <protection locked="0"/>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1" xfId="0" applyFont="1" applyBorder="1" applyAlignment="1">
      <alignment horizontal="center" vertical="center" shrinkToFit="1"/>
    </xf>
    <xf numFmtId="0" fontId="11" fillId="0" borderId="40" xfId="0" applyFont="1" applyBorder="1" applyAlignment="1">
      <alignment horizontal="center" vertical="center" shrinkToFit="1"/>
    </xf>
    <xf numFmtId="0" fontId="11" fillId="0" borderId="0" xfId="0" applyFont="1" applyAlignment="1">
      <alignment horizontal="center" vertical="center" shrinkToFit="1"/>
    </xf>
    <xf numFmtId="0" fontId="11" fillId="0" borderId="39" xfId="0" applyFont="1" applyBorder="1" applyAlignment="1">
      <alignment horizontal="center" vertical="center" shrinkToFit="1"/>
    </xf>
    <xf numFmtId="0" fontId="11" fillId="2" borderId="22"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0" fontId="7" fillId="0" borderId="17" xfId="0" applyFont="1" applyBorder="1" applyAlignment="1">
      <alignment horizontal="center" vertical="center"/>
    </xf>
    <xf numFmtId="0" fontId="0" fillId="0" borderId="0" xfId="0">
      <alignment vertical="center"/>
    </xf>
    <xf numFmtId="0" fontId="11" fillId="2" borderId="13"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0" borderId="13"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32" xfId="0" applyFont="1" applyBorder="1" applyAlignment="1">
      <alignment horizontal="center" vertical="center" shrinkToFi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31" xfId="0" applyFont="1" applyBorder="1" applyAlignment="1">
      <alignment horizontal="center" vertical="center"/>
    </xf>
    <xf numFmtId="0" fontId="11" fillId="0" borderId="13" xfId="0" applyFont="1" applyBorder="1" applyAlignment="1">
      <alignment horizontal="center" vertical="center"/>
    </xf>
    <xf numFmtId="0" fontId="11" fillId="0" borderId="17" xfId="0" applyFont="1" applyBorder="1" applyAlignment="1">
      <alignment horizontal="center" vertical="center"/>
    </xf>
    <xf numFmtId="0" fontId="11" fillId="0" borderId="32" xfId="0" applyFont="1" applyBorder="1" applyAlignment="1">
      <alignment horizontal="center" vertical="center"/>
    </xf>
    <xf numFmtId="0" fontId="11" fillId="0" borderId="30" xfId="0" applyFont="1" applyBorder="1" applyAlignment="1">
      <alignment horizontal="center" vertical="center"/>
    </xf>
    <xf numFmtId="0" fontId="11" fillId="0" borderId="10"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11" fillId="2" borderId="2" xfId="0" applyFont="1" applyFill="1" applyBorder="1" applyAlignment="1" applyProtection="1">
      <alignment horizontal="center" vertical="center"/>
      <protection locked="0"/>
    </xf>
    <xf numFmtId="0" fontId="11" fillId="0" borderId="2" xfId="0" applyFont="1" applyBorder="1" applyAlignment="1">
      <alignment horizontal="center" vertical="center" shrinkToFit="1"/>
    </xf>
    <xf numFmtId="0" fontId="11" fillId="2" borderId="29" xfId="0" applyFont="1" applyFill="1" applyBorder="1" applyAlignment="1" applyProtection="1">
      <alignment horizontal="center" vertical="center"/>
      <protection locked="0"/>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2" borderId="36" xfId="0" applyFont="1" applyFill="1" applyBorder="1" applyAlignment="1" applyProtection="1">
      <alignment horizontal="center" vertical="center"/>
      <protection locked="0"/>
    </xf>
    <xf numFmtId="0" fontId="11" fillId="0" borderId="36" xfId="0" applyFont="1" applyBorder="1" applyAlignment="1">
      <alignment horizontal="center" vertical="center" shrinkToFit="1"/>
    </xf>
    <xf numFmtId="0" fontId="11" fillId="2" borderId="2"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11" fillId="2" borderId="37" xfId="0" applyFont="1" applyFill="1" applyBorder="1" applyAlignment="1" applyProtection="1">
      <alignment horizontal="center" vertical="center"/>
      <protection locked="0"/>
    </xf>
    <xf numFmtId="0" fontId="11" fillId="0" borderId="38"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0" xfId="0" applyFont="1" applyBorder="1" applyAlignment="1">
      <alignment horizontal="center" vertical="center" shrinkToFit="1"/>
    </xf>
    <xf numFmtId="0" fontId="11" fillId="0" borderId="34"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28" xfId="0" applyFont="1" applyBorder="1" applyAlignment="1">
      <alignment horizontal="center" vertical="center" shrinkToFit="1"/>
    </xf>
    <xf numFmtId="0" fontId="9" fillId="0" borderId="0" xfId="0" applyFont="1" applyAlignment="1">
      <alignment horizontal="center" vertical="center"/>
    </xf>
    <xf numFmtId="0" fontId="11" fillId="0" borderId="3" xfId="0" applyFont="1" applyBorder="1" applyAlignment="1">
      <alignment horizontal="center" vertical="center" shrinkToFit="1"/>
    </xf>
    <xf numFmtId="0" fontId="11" fillId="0" borderId="5" xfId="0" applyFont="1" applyBorder="1" applyAlignment="1">
      <alignment horizontal="left" vertical="center"/>
    </xf>
    <xf numFmtId="0" fontId="11" fillId="0" borderId="2"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1" fillId="2" borderId="20" xfId="0" applyFont="1" applyFill="1" applyBorder="1" applyAlignment="1" applyProtection="1">
      <alignment horizontal="center" vertical="center" shrinkToFit="1"/>
      <protection locked="0"/>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1" fillId="2" borderId="22" xfId="0" applyFont="1" applyFill="1" applyBorder="1" applyAlignment="1" applyProtection="1">
      <alignment horizontal="center" vertical="center" shrinkToFit="1"/>
      <protection locked="0"/>
    </xf>
    <xf numFmtId="0" fontId="11" fillId="2" borderId="23" xfId="0" applyFont="1" applyFill="1" applyBorder="1" applyAlignment="1" applyProtection="1">
      <alignment horizontal="center" vertical="center" shrinkToFit="1"/>
      <protection locked="0"/>
    </xf>
    <xf numFmtId="0" fontId="11" fillId="2" borderId="24" xfId="0" applyFont="1" applyFill="1" applyBorder="1" applyAlignment="1" applyProtection="1">
      <alignment horizontal="center" vertical="center" shrinkToFit="1"/>
      <protection locked="0"/>
    </xf>
    <xf numFmtId="0" fontId="11" fillId="2" borderId="25"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shrinkToFit="1"/>
      <protection locked="0"/>
    </xf>
    <xf numFmtId="0" fontId="11" fillId="2" borderId="26"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27"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3" fillId="0" borderId="0" xfId="0" applyFont="1" applyAlignment="1">
      <alignment horizontal="center" vertical="center"/>
    </xf>
    <xf numFmtId="3" fontId="11" fillId="0" borderId="27" xfId="0" applyNumberFormat="1" applyFont="1" applyBorder="1" applyAlignment="1">
      <alignment horizontal="center" vertical="center"/>
    </xf>
    <xf numFmtId="3" fontId="11" fillId="0" borderId="15" xfId="0" applyNumberFormat="1" applyFont="1" applyBorder="1" applyAlignment="1">
      <alignment horizontal="center" vertical="center"/>
    </xf>
    <xf numFmtId="3" fontId="11" fillId="0" borderId="16" xfId="0" applyNumberFormat="1" applyFont="1" applyBorder="1" applyAlignment="1">
      <alignment horizontal="center" vertical="center"/>
    </xf>
    <xf numFmtId="3" fontId="11" fillId="0" borderId="11" xfId="0" applyNumberFormat="1" applyFont="1" applyBorder="1" applyAlignment="1">
      <alignment horizontal="center" vertical="center"/>
    </xf>
    <xf numFmtId="3" fontId="11" fillId="0" borderId="1" xfId="0" applyNumberFormat="1" applyFont="1" applyBorder="1" applyAlignment="1">
      <alignment horizontal="center" vertical="center"/>
    </xf>
    <xf numFmtId="3" fontId="11" fillId="0" borderId="26" xfId="0" applyNumberFormat="1" applyFont="1" applyBorder="1" applyAlignment="1">
      <alignment horizontal="center" vertical="center"/>
    </xf>
    <xf numFmtId="0" fontId="11" fillId="0" borderId="0" xfId="0" applyFont="1" applyAlignment="1">
      <alignment horizontal="left" vertical="center"/>
    </xf>
    <xf numFmtId="0" fontId="18" fillId="0" borderId="0" xfId="0" applyFont="1" applyAlignment="1">
      <alignment horizontal="center"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2" borderId="4" xfId="0" applyFont="1" applyFill="1" applyBorder="1" applyAlignment="1" applyProtection="1">
      <alignment horizontal="center" vertical="center" shrinkToFit="1"/>
      <protection locked="0"/>
    </xf>
    <xf numFmtId="0" fontId="11" fillId="0" borderId="4" xfId="0" applyFont="1" applyBorder="1" applyAlignment="1">
      <alignment horizontal="center" vertical="center"/>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0" fillId="0" borderId="2" xfId="0" applyFont="1" applyBorder="1" applyAlignment="1">
      <alignment horizontal="center" vertical="center"/>
    </xf>
    <xf numFmtId="0" fontId="10"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1" xfId="0" applyFont="1" applyBorder="1" applyAlignment="1">
      <alignment horizontal="center" vertical="center"/>
    </xf>
    <xf numFmtId="0" fontId="19" fillId="0" borderId="2"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9" xfId="0" applyFont="1" applyBorder="1" applyAlignment="1">
      <alignment horizontal="center" vertical="center" wrapText="1"/>
    </xf>
    <xf numFmtId="0" fontId="11" fillId="2" borderId="14" xfId="0" applyFont="1" applyFill="1" applyBorder="1" applyAlignment="1" applyProtection="1">
      <alignment horizontal="center" vertical="center" shrinkToFit="1"/>
      <protection locked="0"/>
    </xf>
    <xf numFmtId="0" fontId="11" fillId="2" borderId="15" xfId="0" applyFont="1" applyFill="1" applyBorder="1" applyAlignment="1" applyProtection="1">
      <alignment horizontal="center" vertical="center" shrinkToFit="1"/>
      <protection locked="0"/>
    </xf>
    <xf numFmtId="0" fontId="11" fillId="2" borderId="16" xfId="0" applyFont="1" applyFill="1" applyBorder="1" applyAlignment="1" applyProtection="1">
      <alignment horizontal="center" vertical="center" shrinkToFit="1"/>
      <protection locked="0"/>
    </xf>
    <xf numFmtId="0" fontId="11" fillId="2" borderId="13" xfId="0" applyFont="1" applyFill="1" applyBorder="1" applyAlignment="1" applyProtection="1">
      <alignment horizontal="center" vertical="center" shrinkToFit="1"/>
      <protection locked="0"/>
    </xf>
    <xf numFmtId="0" fontId="11" fillId="2" borderId="17" xfId="0" applyFont="1" applyFill="1" applyBorder="1" applyAlignment="1" applyProtection="1">
      <alignment horizontal="center" vertical="center" shrinkToFit="1"/>
      <protection locked="0"/>
    </xf>
    <xf numFmtId="0" fontId="11" fillId="2" borderId="18" xfId="0" applyFont="1" applyFill="1" applyBorder="1" applyAlignment="1" applyProtection="1">
      <alignment horizontal="center" vertical="center" shrinkToFit="1"/>
      <protection locked="0"/>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2" borderId="20" xfId="0" applyFont="1" applyFill="1" applyBorder="1" applyAlignment="1" applyProtection="1">
      <alignment horizontal="center" vertical="center"/>
      <protection locked="0"/>
    </xf>
    <xf numFmtId="0" fontId="11" fillId="0" borderId="20" xfId="0" applyFont="1" applyBorder="1" applyAlignment="1">
      <alignment horizontal="center" vertical="center" shrinkToFit="1"/>
    </xf>
    <xf numFmtId="0" fontId="11" fillId="2" borderId="33" xfId="0" applyFont="1" applyFill="1" applyBorder="1" applyAlignment="1" applyProtection="1">
      <alignment horizontal="center" vertical="center"/>
      <protection locked="0"/>
    </xf>
    <xf numFmtId="38" fontId="11" fillId="0" borderId="0" xfId="1"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9F0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63500</xdr:colOff>
      <xdr:row>1</xdr:row>
      <xdr:rowOff>133350</xdr:rowOff>
    </xdr:from>
    <xdr:to>
      <xdr:col>12</xdr:col>
      <xdr:colOff>184150</xdr:colOff>
      <xdr:row>5</xdr:row>
      <xdr:rowOff>57150</xdr:rowOff>
    </xdr:to>
    <xdr:sp macro="" textlink="">
      <xdr:nvSpPr>
        <xdr:cNvPr id="2" name="テキスト ボックス 1">
          <a:extLst>
            <a:ext uri="{FF2B5EF4-FFF2-40B4-BE49-F238E27FC236}">
              <a16:creationId xmlns:a16="http://schemas.microsoft.com/office/drawing/2014/main" id="{9BDED9DB-96A3-4FCA-8980-478EF674D095}"/>
            </a:ext>
          </a:extLst>
        </xdr:cNvPr>
        <xdr:cNvSpPr txBox="1"/>
      </xdr:nvSpPr>
      <xdr:spPr>
        <a:xfrm>
          <a:off x="5149850" y="298450"/>
          <a:ext cx="4387850" cy="5842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昨年エントリーがあった団体は所属欄のプルダウンに反映されます。</a:t>
          </a:r>
          <a:endParaRPr kumimoji="1" lang="en-US" altLang="ja-JP" sz="1100" kern="1200"/>
        </a:p>
        <a:p>
          <a:r>
            <a:rPr kumimoji="1" lang="ja-JP" altLang="en-US" sz="1100" kern="1200"/>
            <a:t>一覧にない場合や団体名に変更がある場合は直接入力してください。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112060</xdr:colOff>
      <xdr:row>23</xdr:row>
      <xdr:rowOff>119529</xdr:rowOff>
    </xdr:from>
    <xdr:to>
      <xdr:col>107</xdr:col>
      <xdr:colOff>29884</xdr:colOff>
      <xdr:row>39</xdr:row>
      <xdr:rowOff>52294</xdr:rowOff>
    </xdr:to>
    <xdr:sp macro="" textlink="">
      <xdr:nvSpPr>
        <xdr:cNvPr id="2" name="テキスト ボックス 1">
          <a:extLst>
            <a:ext uri="{FF2B5EF4-FFF2-40B4-BE49-F238E27FC236}">
              <a16:creationId xmlns:a16="http://schemas.microsoft.com/office/drawing/2014/main" id="{ED9ECB98-7B1A-F5F4-158F-F1837F498512}"/>
            </a:ext>
          </a:extLst>
        </xdr:cNvPr>
        <xdr:cNvSpPr txBox="1"/>
      </xdr:nvSpPr>
      <xdr:spPr>
        <a:xfrm>
          <a:off x="8658413" y="3272117"/>
          <a:ext cx="5842000" cy="184523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入力方法</a:t>
          </a:r>
          <a:r>
            <a:rPr kumimoji="1" lang="en-US" altLang="ja-JP" sz="1100" kern="1200"/>
            <a:t>】</a:t>
          </a:r>
        </a:p>
        <a:p>
          <a:r>
            <a:rPr kumimoji="1" lang="ja-JP" altLang="en-US" sz="1100" kern="1200"/>
            <a:t>①まずは「選手名簿」に選手の情報を入力してください。</a:t>
          </a:r>
          <a:endParaRPr kumimoji="1" lang="en-US" altLang="ja-JP" sz="1100" kern="1200"/>
        </a:p>
        <a:p>
          <a:r>
            <a:rPr kumimoji="1" lang="ja-JP" altLang="en-US" sz="1100" kern="1200"/>
            <a:t>②選手名簿が完成したら「選手申込シート」に種目情報・自己記録を入力してください。</a:t>
          </a:r>
          <a:endParaRPr kumimoji="1" lang="en-US" altLang="ja-JP" sz="1100" kern="1200"/>
        </a:p>
        <a:p>
          <a:r>
            <a:rPr kumimoji="1" lang="ja-JP" altLang="en-US" sz="1100" kern="1200"/>
            <a:t>③選手申込シートの最下部に代表者の入力欄がありますので漏れなく入力してください。</a:t>
          </a:r>
          <a:endParaRPr kumimoji="1" lang="en-US" altLang="ja-JP" sz="1100" kern="1200"/>
        </a:p>
        <a:p>
          <a:endParaRPr kumimoji="1" lang="en-US" altLang="ja-JP" sz="1100" kern="1200"/>
        </a:p>
        <a:p>
          <a:r>
            <a:rPr kumimoji="1" lang="en-US" altLang="ja-JP" sz="1100" kern="1200"/>
            <a:t>【</a:t>
          </a:r>
          <a:r>
            <a:rPr kumimoji="1" lang="ja-JP" altLang="en-US" sz="1100" kern="1200"/>
            <a:t>注意</a:t>
          </a:r>
          <a:r>
            <a:rPr kumimoji="1" lang="en-US" altLang="ja-JP" sz="1100" kern="1200"/>
            <a:t>】</a:t>
          </a:r>
        </a:p>
        <a:p>
          <a:r>
            <a:rPr kumimoji="1" lang="ja-JP" altLang="en-US" sz="1100" kern="1200"/>
            <a:t>・</a:t>
          </a:r>
          <a:r>
            <a:rPr kumimoji="1" lang="ja-JP" altLang="en-US" sz="1100" b="1" kern="1200">
              <a:solidFill>
                <a:srgbClr val="FF0000"/>
              </a:solidFill>
            </a:rPr>
            <a:t>入力欄が不足する場合は欄を追加するのではなく、２つ目のファイルを作成してください</a:t>
          </a:r>
          <a:r>
            <a:rPr kumimoji="1" lang="ja-JP" altLang="en-US" sz="1100" kern="1200"/>
            <a:t>。</a:t>
          </a:r>
          <a:endParaRPr kumimoji="1" lang="en-US" altLang="ja-JP" sz="1100" kern="1200"/>
        </a:p>
        <a:p>
          <a:r>
            <a:rPr kumimoji="1" lang="ja-JP" altLang="en-US" sz="1100" kern="1200"/>
            <a:t>・</a:t>
          </a:r>
          <a:r>
            <a:rPr kumimoji="1" lang="ja-JP" altLang="en-US" sz="1100" kern="1200">
              <a:solidFill>
                <a:srgbClr val="FF0000"/>
              </a:solidFill>
            </a:rPr>
            <a:t>様式や関数の改変、セルの削除・追加などは絶対に変更しないでください。</a:t>
          </a:r>
          <a:endParaRPr kumimoji="1" lang="en-US" altLang="ja-JP" sz="1100" kern="1200">
            <a:solidFill>
              <a:srgbClr val="FF0000"/>
            </a:solidFill>
          </a:endParaRPr>
        </a:p>
        <a:p>
          <a:r>
            <a:rPr kumimoji="1" lang="ja-JP" altLang="en-US" sz="1100" kern="1200"/>
            <a:t>　データの反映に不具合が出ます。</a:t>
          </a:r>
          <a:endParaRPr kumimoji="1" lang="en-US" altLang="ja-JP" sz="1100" kern="1200"/>
        </a:p>
        <a:p>
          <a:r>
            <a:rPr kumimoji="1" lang="ja-JP" altLang="en-US" sz="1100" kern="1200"/>
            <a:t>・自己記録は必ず入力してください。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91CBC-75E6-4ED1-9F3D-61F184E05239}">
  <dimension ref="A1:F340"/>
  <sheetViews>
    <sheetView workbookViewId="0">
      <selection activeCell="B2" sqref="B2"/>
    </sheetView>
  </sheetViews>
  <sheetFormatPr defaultRowHeight="13.5" x14ac:dyDescent="0.15"/>
  <cols>
    <col min="1" max="1" width="6.5" bestFit="1" customWidth="1"/>
    <col min="2" max="3" width="18.625" customWidth="1"/>
    <col min="4" max="4" width="5.625" customWidth="1"/>
    <col min="5" max="5" width="23.5" customWidth="1"/>
  </cols>
  <sheetData>
    <row r="1" spans="1:6" x14ac:dyDescent="0.15">
      <c r="A1" s="30" t="s">
        <v>71</v>
      </c>
      <c r="B1" s="21" t="s">
        <v>25</v>
      </c>
      <c r="C1" s="21" t="s">
        <v>42</v>
      </c>
      <c r="D1" s="21" t="s">
        <v>26</v>
      </c>
      <c r="E1" s="21" t="s">
        <v>27</v>
      </c>
    </row>
    <row r="2" spans="1:6" x14ac:dyDescent="0.15">
      <c r="A2" s="28">
        <v>1</v>
      </c>
      <c r="B2" s="28"/>
      <c r="C2" s="28"/>
      <c r="D2" s="28"/>
      <c r="E2" s="28"/>
      <c r="F2" s="3"/>
    </row>
    <row r="3" spans="1:6" x14ac:dyDescent="0.15">
      <c r="A3" s="28">
        <v>2</v>
      </c>
      <c r="B3" s="29"/>
      <c r="C3" s="28"/>
      <c r="D3" s="28"/>
      <c r="E3" s="28"/>
    </row>
    <row r="4" spans="1:6" x14ac:dyDescent="0.15">
      <c r="A4" s="28">
        <v>3</v>
      </c>
      <c r="B4" s="29"/>
      <c r="C4" s="28"/>
      <c r="D4" s="28"/>
      <c r="E4" s="28"/>
    </row>
    <row r="5" spans="1:6" x14ac:dyDescent="0.15">
      <c r="A5" s="28">
        <v>4</v>
      </c>
      <c r="B5" s="29"/>
      <c r="C5" s="28"/>
      <c r="D5" s="28"/>
      <c r="E5" s="28"/>
    </row>
    <row r="6" spans="1:6" x14ac:dyDescent="0.15">
      <c r="A6" s="28">
        <v>5</v>
      </c>
      <c r="B6" s="29"/>
      <c r="C6" s="28"/>
      <c r="D6" s="28"/>
      <c r="E6" s="28"/>
    </row>
    <row r="7" spans="1:6" x14ac:dyDescent="0.15">
      <c r="A7" s="28">
        <v>6</v>
      </c>
      <c r="B7" s="29"/>
      <c r="C7" s="28"/>
      <c r="D7" s="28"/>
      <c r="E7" s="28"/>
    </row>
    <row r="8" spans="1:6" x14ac:dyDescent="0.15">
      <c r="A8" s="28">
        <v>7</v>
      </c>
      <c r="B8" s="29"/>
      <c r="C8" s="28"/>
      <c r="D8" s="28"/>
      <c r="E8" s="28"/>
    </row>
    <row r="9" spans="1:6" x14ac:dyDescent="0.15">
      <c r="A9" s="28">
        <v>8</v>
      </c>
      <c r="B9" s="29"/>
      <c r="C9" s="28"/>
      <c r="D9" s="28"/>
      <c r="E9" s="28"/>
    </row>
    <row r="10" spans="1:6" x14ac:dyDescent="0.15">
      <c r="A10" s="28">
        <v>9</v>
      </c>
      <c r="B10" s="29"/>
      <c r="C10" s="28"/>
      <c r="D10" s="28"/>
      <c r="E10" s="28"/>
    </row>
    <row r="11" spans="1:6" x14ac:dyDescent="0.15">
      <c r="A11" s="28">
        <v>10</v>
      </c>
      <c r="B11" s="29"/>
      <c r="C11" s="28"/>
      <c r="D11" s="28"/>
      <c r="E11" s="28"/>
    </row>
    <row r="12" spans="1:6" x14ac:dyDescent="0.15">
      <c r="A12" s="28">
        <v>11</v>
      </c>
      <c r="B12" s="29"/>
      <c r="C12" s="28"/>
      <c r="D12" s="28"/>
      <c r="E12" s="28"/>
    </row>
    <row r="13" spans="1:6" x14ac:dyDescent="0.15">
      <c r="A13" s="28">
        <v>12</v>
      </c>
      <c r="B13" s="29"/>
      <c r="C13" s="28"/>
      <c r="D13" s="28"/>
      <c r="E13" s="28"/>
    </row>
    <row r="14" spans="1:6" x14ac:dyDescent="0.15">
      <c r="A14" s="28">
        <v>13</v>
      </c>
      <c r="B14" s="29"/>
      <c r="C14" s="28"/>
      <c r="D14" s="28"/>
      <c r="E14" s="28"/>
    </row>
    <row r="15" spans="1:6" x14ac:dyDescent="0.15">
      <c r="A15" s="28">
        <v>14</v>
      </c>
      <c r="B15" s="29"/>
      <c r="C15" s="28"/>
      <c r="D15" s="28"/>
      <c r="E15" s="28"/>
    </row>
    <row r="16" spans="1:6" x14ac:dyDescent="0.15">
      <c r="A16" s="28">
        <v>15</v>
      </c>
      <c r="B16" s="29"/>
      <c r="C16" s="28"/>
      <c r="D16" s="28"/>
      <c r="E16" s="28"/>
    </row>
    <row r="17" spans="1:5" x14ac:dyDescent="0.15">
      <c r="A17" s="28">
        <v>16</v>
      </c>
      <c r="B17" s="29"/>
      <c r="C17" s="28"/>
      <c r="D17" s="28"/>
      <c r="E17" s="28"/>
    </row>
    <row r="18" spans="1:5" x14ac:dyDescent="0.15">
      <c r="A18" s="28">
        <v>17</v>
      </c>
      <c r="B18" s="29"/>
      <c r="C18" s="28"/>
      <c r="D18" s="28"/>
      <c r="E18" s="28"/>
    </row>
    <row r="19" spans="1:5" x14ac:dyDescent="0.15">
      <c r="A19" s="28">
        <v>18</v>
      </c>
      <c r="B19" s="29"/>
      <c r="C19" s="28"/>
      <c r="D19" s="28"/>
      <c r="E19" s="28"/>
    </row>
    <row r="20" spans="1:5" x14ac:dyDescent="0.15">
      <c r="A20" s="28">
        <v>19</v>
      </c>
      <c r="B20" s="29"/>
      <c r="C20" s="28"/>
      <c r="D20" s="28"/>
      <c r="E20" s="28"/>
    </row>
    <row r="21" spans="1:5" x14ac:dyDescent="0.15">
      <c r="A21" s="28">
        <v>20</v>
      </c>
      <c r="B21" s="29"/>
      <c r="C21" s="28"/>
      <c r="D21" s="28"/>
      <c r="E21" s="28"/>
    </row>
    <row r="22" spans="1:5" x14ac:dyDescent="0.15">
      <c r="A22" s="28">
        <v>21</v>
      </c>
      <c r="B22" s="29"/>
      <c r="C22" s="28"/>
      <c r="D22" s="28"/>
      <c r="E22" s="28"/>
    </row>
    <row r="23" spans="1:5" x14ac:dyDescent="0.15">
      <c r="A23" s="28">
        <v>22</v>
      </c>
      <c r="B23" s="29"/>
      <c r="C23" s="28"/>
      <c r="D23" s="28"/>
      <c r="E23" s="28"/>
    </row>
    <row r="24" spans="1:5" x14ac:dyDescent="0.15">
      <c r="A24" s="28">
        <v>23</v>
      </c>
      <c r="B24" s="29"/>
      <c r="C24" s="28"/>
      <c r="D24" s="28"/>
      <c r="E24" s="28"/>
    </row>
    <row r="25" spans="1:5" x14ac:dyDescent="0.15">
      <c r="A25" s="28">
        <v>24</v>
      </c>
      <c r="B25" s="29"/>
      <c r="C25" s="28"/>
      <c r="D25" s="28"/>
      <c r="E25" s="28"/>
    </row>
    <row r="26" spans="1:5" x14ac:dyDescent="0.15">
      <c r="A26" s="28">
        <v>25</v>
      </c>
      <c r="B26" s="29"/>
      <c r="C26" s="28"/>
      <c r="D26" s="28"/>
      <c r="E26" s="28"/>
    </row>
    <row r="27" spans="1:5" x14ac:dyDescent="0.15">
      <c r="A27" s="28">
        <v>26</v>
      </c>
      <c r="B27" s="29"/>
      <c r="C27" s="28"/>
      <c r="D27" s="28"/>
      <c r="E27" s="28"/>
    </row>
    <row r="28" spans="1:5" x14ac:dyDescent="0.15">
      <c r="A28" s="28">
        <v>27</v>
      </c>
      <c r="B28" s="29"/>
      <c r="C28" s="28"/>
      <c r="D28" s="28"/>
      <c r="E28" s="28"/>
    </row>
    <row r="29" spans="1:5" x14ac:dyDescent="0.15">
      <c r="A29" s="28">
        <v>28</v>
      </c>
      <c r="B29" s="29"/>
      <c r="C29" s="28"/>
      <c r="D29" s="28"/>
      <c r="E29" s="28"/>
    </row>
    <row r="30" spans="1:5" x14ac:dyDescent="0.15">
      <c r="A30" s="28">
        <v>29</v>
      </c>
      <c r="B30" s="29"/>
      <c r="C30" s="28"/>
      <c r="D30" s="28"/>
      <c r="E30" s="28"/>
    </row>
    <row r="31" spans="1:5" x14ac:dyDescent="0.15">
      <c r="A31" s="28">
        <v>30</v>
      </c>
      <c r="B31" s="29"/>
      <c r="C31" s="28"/>
      <c r="D31" s="28"/>
      <c r="E31" s="28"/>
    </row>
    <row r="32" spans="1:5" x14ac:dyDescent="0.15">
      <c r="A32" s="28">
        <v>31</v>
      </c>
      <c r="B32" s="29"/>
      <c r="C32" s="28"/>
      <c r="D32" s="28"/>
      <c r="E32" s="28"/>
    </row>
    <row r="33" spans="1:5" x14ac:dyDescent="0.15">
      <c r="A33" s="28">
        <v>32</v>
      </c>
      <c r="B33" s="29"/>
      <c r="C33" s="28"/>
      <c r="D33" s="28"/>
      <c r="E33" s="28"/>
    </row>
    <row r="34" spans="1:5" x14ac:dyDescent="0.15">
      <c r="A34" s="28">
        <v>33</v>
      </c>
      <c r="B34" s="29"/>
      <c r="C34" s="28"/>
      <c r="D34" s="28"/>
      <c r="E34" s="28"/>
    </row>
    <row r="35" spans="1:5" x14ac:dyDescent="0.15">
      <c r="A35" s="28">
        <v>34</v>
      </c>
      <c r="B35" s="29"/>
      <c r="C35" s="28"/>
      <c r="D35" s="28"/>
      <c r="E35" s="28"/>
    </row>
    <row r="36" spans="1:5" x14ac:dyDescent="0.15">
      <c r="A36" s="28">
        <v>35</v>
      </c>
      <c r="B36" s="29"/>
      <c r="C36" s="28"/>
      <c r="D36" s="28"/>
      <c r="E36" s="28"/>
    </row>
    <row r="37" spans="1:5" x14ac:dyDescent="0.15">
      <c r="A37" s="28">
        <v>36</v>
      </c>
      <c r="B37" s="29"/>
      <c r="C37" s="28"/>
      <c r="D37" s="28"/>
      <c r="E37" s="28"/>
    </row>
    <row r="38" spans="1:5" x14ac:dyDescent="0.15">
      <c r="A38" s="28">
        <v>37</v>
      </c>
      <c r="B38" s="29"/>
      <c r="C38" s="28"/>
      <c r="D38" s="28"/>
      <c r="E38" s="28"/>
    </row>
    <row r="39" spans="1:5" x14ac:dyDescent="0.15">
      <c r="A39" s="28">
        <v>38</v>
      </c>
      <c r="B39" s="29"/>
      <c r="C39" s="28"/>
      <c r="D39" s="28"/>
      <c r="E39" s="28"/>
    </row>
    <row r="40" spans="1:5" x14ac:dyDescent="0.15">
      <c r="A40" s="28">
        <v>39</v>
      </c>
      <c r="B40" s="29"/>
      <c r="C40" s="28"/>
      <c r="D40" s="28"/>
      <c r="E40" s="28"/>
    </row>
    <row r="41" spans="1:5" x14ac:dyDescent="0.15">
      <c r="A41" s="28">
        <v>40</v>
      </c>
      <c r="B41" s="29"/>
      <c r="C41" s="28"/>
      <c r="D41" s="28"/>
      <c r="E41" s="28"/>
    </row>
    <row r="42" spans="1:5" x14ac:dyDescent="0.15">
      <c r="A42" s="28">
        <v>41</v>
      </c>
      <c r="B42" s="29"/>
      <c r="C42" s="28"/>
      <c r="D42" s="28"/>
      <c r="E42" s="28"/>
    </row>
    <row r="43" spans="1:5" x14ac:dyDescent="0.15">
      <c r="A43" s="28">
        <v>42</v>
      </c>
      <c r="B43" s="29"/>
      <c r="C43" s="28"/>
      <c r="D43" s="28"/>
      <c r="E43" s="28"/>
    </row>
    <row r="44" spans="1:5" x14ac:dyDescent="0.15">
      <c r="A44" s="28">
        <v>43</v>
      </c>
      <c r="B44" s="29"/>
      <c r="C44" s="28"/>
      <c r="D44" s="28"/>
      <c r="E44" s="28"/>
    </row>
    <row r="45" spans="1:5" x14ac:dyDescent="0.15">
      <c r="A45" s="28">
        <v>44</v>
      </c>
      <c r="B45" s="29"/>
      <c r="C45" s="28"/>
      <c r="D45" s="28"/>
      <c r="E45" s="28"/>
    </row>
    <row r="46" spans="1:5" x14ac:dyDescent="0.15">
      <c r="A46" s="28">
        <v>45</v>
      </c>
      <c r="B46" s="29"/>
      <c r="C46" s="28"/>
      <c r="D46" s="28"/>
      <c r="E46" s="28"/>
    </row>
    <row r="47" spans="1:5" x14ac:dyDescent="0.15">
      <c r="A47" s="28">
        <v>46</v>
      </c>
      <c r="B47" s="29"/>
      <c r="C47" s="28"/>
      <c r="D47" s="28"/>
      <c r="E47" s="28"/>
    </row>
    <row r="48" spans="1:5" x14ac:dyDescent="0.15">
      <c r="A48" s="28">
        <v>47</v>
      </c>
      <c r="B48" s="29"/>
      <c r="C48" s="28"/>
      <c r="D48" s="28"/>
      <c r="E48" s="28"/>
    </row>
    <row r="49" spans="1:5" x14ac:dyDescent="0.15">
      <c r="A49" s="28">
        <v>48</v>
      </c>
      <c r="B49" s="29"/>
      <c r="C49" s="28"/>
      <c r="D49" s="28"/>
      <c r="E49" s="28"/>
    </row>
    <row r="50" spans="1:5" x14ac:dyDescent="0.15">
      <c r="A50" s="28">
        <v>49</v>
      </c>
      <c r="B50" s="29"/>
      <c r="C50" s="28"/>
      <c r="D50" s="28"/>
      <c r="E50" s="28"/>
    </row>
    <row r="51" spans="1:5" x14ac:dyDescent="0.15">
      <c r="A51" s="28">
        <v>50</v>
      </c>
      <c r="B51" s="29"/>
      <c r="C51" s="28"/>
      <c r="D51" s="28"/>
      <c r="E51" s="28"/>
    </row>
    <row r="52" spans="1:5" x14ac:dyDescent="0.15">
      <c r="A52" s="28">
        <v>51</v>
      </c>
      <c r="B52" s="29"/>
      <c r="C52" s="28"/>
      <c r="D52" s="28"/>
      <c r="E52" s="28"/>
    </row>
    <row r="53" spans="1:5" x14ac:dyDescent="0.15">
      <c r="A53" s="28">
        <v>52</v>
      </c>
      <c r="B53" s="29"/>
      <c r="C53" s="28"/>
      <c r="D53" s="28"/>
      <c r="E53" s="28"/>
    </row>
    <row r="54" spans="1:5" x14ac:dyDescent="0.15">
      <c r="A54" s="28">
        <v>53</v>
      </c>
      <c r="B54" s="29"/>
      <c r="C54" s="28"/>
      <c r="D54" s="28"/>
      <c r="E54" s="28"/>
    </row>
    <row r="55" spans="1:5" x14ac:dyDescent="0.15">
      <c r="A55" s="28">
        <v>54</v>
      </c>
      <c r="B55" s="29"/>
      <c r="C55" s="28"/>
      <c r="D55" s="28"/>
      <c r="E55" s="28"/>
    </row>
    <row r="56" spans="1:5" x14ac:dyDescent="0.15">
      <c r="A56" s="28">
        <v>55</v>
      </c>
      <c r="B56" s="29"/>
      <c r="C56" s="28"/>
      <c r="D56" s="28"/>
      <c r="E56" s="28"/>
    </row>
    <row r="57" spans="1:5" x14ac:dyDescent="0.15">
      <c r="A57" s="28">
        <v>56</v>
      </c>
      <c r="B57" s="29"/>
      <c r="C57" s="28"/>
      <c r="D57" s="28"/>
      <c r="E57" s="28"/>
    </row>
    <row r="58" spans="1:5" x14ac:dyDescent="0.15">
      <c r="A58" s="28">
        <v>57</v>
      </c>
      <c r="B58" s="29"/>
      <c r="C58" s="28"/>
      <c r="D58" s="28"/>
      <c r="E58" s="28"/>
    </row>
    <row r="59" spans="1:5" x14ac:dyDescent="0.15">
      <c r="A59" s="28">
        <v>58</v>
      </c>
      <c r="B59" s="29"/>
      <c r="C59" s="28"/>
      <c r="D59" s="28"/>
      <c r="E59" s="28"/>
    </row>
    <row r="60" spans="1:5" x14ac:dyDescent="0.15">
      <c r="A60" s="28">
        <v>59</v>
      </c>
      <c r="B60" s="29"/>
      <c r="C60" s="28"/>
      <c r="D60" s="28"/>
      <c r="E60" s="28"/>
    </row>
    <row r="61" spans="1:5" x14ac:dyDescent="0.15">
      <c r="A61" s="28">
        <v>60</v>
      </c>
      <c r="B61" s="29"/>
      <c r="C61" s="28"/>
      <c r="D61" s="28"/>
      <c r="E61" s="28"/>
    </row>
    <row r="62" spans="1:5" x14ac:dyDescent="0.15">
      <c r="A62" s="28">
        <v>61</v>
      </c>
      <c r="B62" s="29"/>
      <c r="C62" s="28"/>
      <c r="D62" s="28"/>
      <c r="E62" s="28"/>
    </row>
    <row r="63" spans="1:5" x14ac:dyDescent="0.15">
      <c r="A63" s="28">
        <v>62</v>
      </c>
      <c r="B63" s="29"/>
      <c r="C63" s="28"/>
      <c r="D63" s="28"/>
      <c r="E63" s="28"/>
    </row>
    <row r="64" spans="1:5" x14ac:dyDescent="0.15">
      <c r="A64" s="28">
        <v>63</v>
      </c>
      <c r="B64" s="29"/>
      <c r="C64" s="28"/>
      <c r="D64" s="28"/>
      <c r="E64" s="28"/>
    </row>
    <row r="65" spans="1:5" x14ac:dyDescent="0.15">
      <c r="A65" s="28">
        <v>64</v>
      </c>
      <c r="B65" s="29"/>
      <c r="C65" s="28"/>
      <c r="D65" s="28"/>
      <c r="E65" s="28"/>
    </row>
    <row r="66" spans="1:5" x14ac:dyDescent="0.15">
      <c r="A66" s="28">
        <v>65</v>
      </c>
      <c r="B66" s="29"/>
      <c r="C66" s="28"/>
      <c r="D66" s="28"/>
      <c r="E66" s="28"/>
    </row>
    <row r="67" spans="1:5" x14ac:dyDescent="0.15">
      <c r="A67" s="28">
        <v>66</v>
      </c>
      <c r="B67" s="29"/>
      <c r="C67" s="28"/>
      <c r="D67" s="28"/>
      <c r="E67" s="28"/>
    </row>
    <row r="68" spans="1:5" x14ac:dyDescent="0.15">
      <c r="A68" s="28">
        <v>67</v>
      </c>
      <c r="B68" s="29"/>
      <c r="C68" s="28"/>
      <c r="D68" s="28"/>
      <c r="E68" s="28"/>
    </row>
    <row r="69" spans="1:5" x14ac:dyDescent="0.15">
      <c r="A69" s="28">
        <v>68</v>
      </c>
      <c r="B69" s="29"/>
      <c r="C69" s="28"/>
      <c r="D69" s="28"/>
      <c r="E69" s="28"/>
    </row>
    <row r="70" spans="1:5" x14ac:dyDescent="0.15">
      <c r="A70" s="28">
        <v>69</v>
      </c>
      <c r="B70" s="29"/>
      <c r="C70" s="28"/>
      <c r="D70" s="28"/>
      <c r="E70" s="28"/>
    </row>
    <row r="71" spans="1:5" x14ac:dyDescent="0.15">
      <c r="A71" s="28">
        <v>70</v>
      </c>
      <c r="B71" s="29"/>
      <c r="C71" s="28"/>
      <c r="D71" s="28"/>
      <c r="E71" s="28"/>
    </row>
    <row r="72" spans="1:5" x14ac:dyDescent="0.15">
      <c r="A72" s="28">
        <v>71</v>
      </c>
      <c r="B72" s="29"/>
      <c r="C72" s="28"/>
      <c r="D72" s="28"/>
      <c r="E72" s="28"/>
    </row>
    <row r="73" spans="1:5" x14ac:dyDescent="0.15">
      <c r="A73" s="28">
        <v>72</v>
      </c>
      <c r="B73" s="29"/>
      <c r="C73" s="28"/>
      <c r="D73" s="28"/>
      <c r="E73" s="28"/>
    </row>
    <row r="74" spans="1:5" x14ac:dyDescent="0.15">
      <c r="A74" s="28">
        <v>73</v>
      </c>
      <c r="B74" s="29"/>
      <c r="C74" s="28"/>
      <c r="D74" s="28"/>
      <c r="E74" s="28"/>
    </row>
    <row r="75" spans="1:5" x14ac:dyDescent="0.15">
      <c r="A75" s="28">
        <v>74</v>
      </c>
      <c r="B75" s="29"/>
      <c r="C75" s="28"/>
      <c r="D75" s="28"/>
      <c r="E75" s="28"/>
    </row>
    <row r="76" spans="1:5" x14ac:dyDescent="0.15">
      <c r="A76" s="28">
        <v>75</v>
      </c>
      <c r="B76" s="29"/>
      <c r="C76" s="28"/>
      <c r="D76" s="28"/>
      <c r="E76" s="28"/>
    </row>
    <row r="77" spans="1:5" x14ac:dyDescent="0.15">
      <c r="A77" s="28">
        <v>76</v>
      </c>
      <c r="B77" s="29"/>
      <c r="C77" s="28"/>
      <c r="D77" s="28"/>
      <c r="E77" s="28"/>
    </row>
    <row r="78" spans="1:5" x14ac:dyDescent="0.15">
      <c r="A78" s="28">
        <v>77</v>
      </c>
      <c r="B78" s="29"/>
      <c r="C78" s="28"/>
      <c r="D78" s="28"/>
      <c r="E78" s="28"/>
    </row>
    <row r="79" spans="1:5" x14ac:dyDescent="0.15">
      <c r="A79" s="28">
        <v>78</v>
      </c>
      <c r="B79" s="29"/>
      <c r="C79" s="28"/>
      <c r="D79" s="28"/>
      <c r="E79" s="28"/>
    </row>
    <row r="80" spans="1:5" x14ac:dyDescent="0.15">
      <c r="A80" s="28">
        <v>79</v>
      </c>
      <c r="B80" s="29"/>
      <c r="C80" s="28"/>
      <c r="D80" s="28"/>
      <c r="E80" s="28"/>
    </row>
    <row r="81" spans="1:5" x14ac:dyDescent="0.15">
      <c r="A81" s="28">
        <v>80</v>
      </c>
      <c r="B81" s="29"/>
      <c r="C81" s="28"/>
      <c r="D81" s="28"/>
      <c r="E81" s="28"/>
    </row>
    <row r="82" spans="1:5" x14ac:dyDescent="0.15">
      <c r="A82" s="28">
        <v>81</v>
      </c>
      <c r="B82" s="29"/>
      <c r="C82" s="28"/>
      <c r="D82" s="28"/>
      <c r="E82" s="28"/>
    </row>
    <row r="83" spans="1:5" x14ac:dyDescent="0.15">
      <c r="A83" s="28">
        <v>82</v>
      </c>
      <c r="B83" s="29"/>
      <c r="C83" s="28"/>
      <c r="D83" s="28"/>
      <c r="E83" s="28"/>
    </row>
    <row r="84" spans="1:5" x14ac:dyDescent="0.15">
      <c r="A84" s="28">
        <v>83</v>
      </c>
      <c r="B84" s="29"/>
      <c r="C84" s="28"/>
      <c r="D84" s="28"/>
      <c r="E84" s="28"/>
    </row>
    <row r="85" spans="1:5" x14ac:dyDescent="0.15">
      <c r="A85" s="28">
        <v>84</v>
      </c>
      <c r="B85" s="29"/>
      <c r="C85" s="28"/>
      <c r="D85" s="28"/>
      <c r="E85" s="28"/>
    </row>
    <row r="86" spans="1:5" x14ac:dyDescent="0.15">
      <c r="A86" s="28">
        <v>85</v>
      </c>
      <c r="B86" s="29"/>
      <c r="C86" s="28"/>
      <c r="D86" s="28"/>
      <c r="E86" s="28"/>
    </row>
    <row r="87" spans="1:5" x14ac:dyDescent="0.15">
      <c r="A87" s="28">
        <v>86</v>
      </c>
      <c r="B87" s="29"/>
      <c r="C87" s="28"/>
      <c r="D87" s="28"/>
      <c r="E87" s="28"/>
    </row>
    <row r="88" spans="1:5" x14ac:dyDescent="0.15">
      <c r="A88" s="28">
        <v>87</v>
      </c>
      <c r="B88" s="29"/>
      <c r="C88" s="28"/>
      <c r="D88" s="28"/>
      <c r="E88" s="28"/>
    </row>
    <row r="89" spans="1:5" x14ac:dyDescent="0.15">
      <c r="A89" s="28">
        <v>88</v>
      </c>
      <c r="B89" s="29"/>
      <c r="C89" s="28"/>
      <c r="D89" s="28"/>
      <c r="E89" s="28"/>
    </row>
    <row r="90" spans="1:5" x14ac:dyDescent="0.15">
      <c r="A90" s="28">
        <v>89</v>
      </c>
      <c r="B90" s="29"/>
      <c r="C90" s="28"/>
      <c r="D90" s="28"/>
      <c r="E90" s="28"/>
    </row>
    <row r="91" spans="1:5" x14ac:dyDescent="0.15">
      <c r="A91" s="28">
        <v>90</v>
      </c>
      <c r="B91" s="29"/>
      <c r="C91" s="28"/>
      <c r="D91" s="28"/>
      <c r="E91" s="28"/>
    </row>
    <row r="92" spans="1:5" x14ac:dyDescent="0.15">
      <c r="A92" s="28">
        <v>91</v>
      </c>
      <c r="B92" s="29"/>
      <c r="C92" s="28"/>
      <c r="D92" s="28"/>
      <c r="E92" s="28"/>
    </row>
    <row r="93" spans="1:5" x14ac:dyDescent="0.15">
      <c r="A93" s="28">
        <v>92</v>
      </c>
      <c r="B93" s="29"/>
      <c r="C93" s="28"/>
      <c r="D93" s="28"/>
      <c r="E93" s="28"/>
    </row>
    <row r="94" spans="1:5" x14ac:dyDescent="0.15">
      <c r="A94" s="28">
        <v>93</v>
      </c>
      <c r="B94" s="29"/>
      <c r="C94" s="28"/>
      <c r="D94" s="28"/>
      <c r="E94" s="28"/>
    </row>
    <row r="95" spans="1:5" x14ac:dyDescent="0.15">
      <c r="A95" s="28">
        <v>94</v>
      </c>
      <c r="B95" s="29"/>
      <c r="C95" s="28"/>
      <c r="D95" s="28"/>
      <c r="E95" s="28"/>
    </row>
    <row r="96" spans="1:5" x14ac:dyDescent="0.15">
      <c r="A96" s="28">
        <v>95</v>
      </c>
      <c r="B96" s="29"/>
      <c r="C96" s="28"/>
      <c r="D96" s="28"/>
      <c r="E96" s="28"/>
    </row>
    <row r="97" spans="1:5" x14ac:dyDescent="0.15">
      <c r="A97" s="28">
        <v>96</v>
      </c>
      <c r="B97" s="29"/>
      <c r="C97" s="28"/>
      <c r="D97" s="28"/>
      <c r="E97" s="28"/>
    </row>
    <row r="98" spans="1:5" x14ac:dyDescent="0.15">
      <c r="A98" s="28">
        <v>97</v>
      </c>
      <c r="B98" s="29"/>
      <c r="C98" s="28"/>
      <c r="D98" s="28"/>
      <c r="E98" s="28"/>
    </row>
    <row r="99" spans="1:5" x14ac:dyDescent="0.15">
      <c r="A99" s="28">
        <v>98</v>
      </c>
      <c r="B99" s="29"/>
      <c r="C99" s="28"/>
      <c r="D99" s="28"/>
      <c r="E99" s="28"/>
    </row>
    <row r="100" spans="1:5" x14ac:dyDescent="0.15">
      <c r="A100" s="28">
        <v>99</v>
      </c>
      <c r="B100" s="29"/>
      <c r="C100" s="28"/>
      <c r="D100" s="28"/>
      <c r="E100" s="28"/>
    </row>
    <row r="101" spans="1:5" x14ac:dyDescent="0.15">
      <c r="A101" s="28">
        <v>100</v>
      </c>
      <c r="B101" s="29"/>
      <c r="C101" s="28"/>
      <c r="D101" s="28"/>
      <c r="E101" s="28"/>
    </row>
    <row r="102" spans="1:5" x14ac:dyDescent="0.15">
      <c r="A102" s="28">
        <v>101</v>
      </c>
      <c r="B102" s="29"/>
      <c r="C102" s="28"/>
      <c r="D102" s="28"/>
      <c r="E102" s="28"/>
    </row>
    <row r="103" spans="1:5" x14ac:dyDescent="0.15">
      <c r="A103" s="28">
        <v>102</v>
      </c>
      <c r="B103" s="29"/>
      <c r="C103" s="28"/>
      <c r="D103" s="28"/>
      <c r="E103" s="28"/>
    </row>
    <row r="104" spans="1:5" x14ac:dyDescent="0.15">
      <c r="A104" s="28">
        <v>103</v>
      </c>
      <c r="B104" s="29"/>
      <c r="C104" s="28"/>
      <c r="D104" s="28"/>
      <c r="E104" s="28"/>
    </row>
    <row r="105" spans="1:5" x14ac:dyDescent="0.15">
      <c r="A105" s="28">
        <v>104</v>
      </c>
      <c r="B105" s="29"/>
      <c r="C105" s="28"/>
      <c r="D105" s="28"/>
      <c r="E105" s="28"/>
    </row>
    <row r="106" spans="1:5" x14ac:dyDescent="0.15">
      <c r="A106" s="28">
        <v>105</v>
      </c>
      <c r="B106" s="29"/>
      <c r="C106" s="28"/>
      <c r="D106" s="28"/>
      <c r="E106" s="28"/>
    </row>
    <row r="107" spans="1:5" x14ac:dyDescent="0.15">
      <c r="A107" s="28">
        <v>106</v>
      </c>
      <c r="B107" s="29"/>
      <c r="C107" s="28"/>
      <c r="D107" s="28"/>
      <c r="E107" s="28"/>
    </row>
    <row r="108" spans="1:5" x14ac:dyDescent="0.15">
      <c r="A108" s="28">
        <v>107</v>
      </c>
      <c r="B108" s="29"/>
      <c r="C108" s="28"/>
      <c r="D108" s="28"/>
      <c r="E108" s="28"/>
    </row>
    <row r="109" spans="1:5" x14ac:dyDescent="0.15">
      <c r="A109" s="28">
        <v>108</v>
      </c>
      <c r="B109" s="29"/>
      <c r="C109" s="28"/>
      <c r="D109" s="28"/>
      <c r="E109" s="28"/>
    </row>
    <row r="110" spans="1:5" x14ac:dyDescent="0.15">
      <c r="A110" s="28">
        <v>109</v>
      </c>
      <c r="B110" s="29"/>
      <c r="C110" s="28"/>
      <c r="D110" s="28"/>
      <c r="E110" s="28"/>
    </row>
    <row r="111" spans="1:5" x14ac:dyDescent="0.15">
      <c r="A111" s="28">
        <v>110</v>
      </c>
      <c r="B111" s="29"/>
      <c r="C111" s="28"/>
      <c r="D111" s="28"/>
      <c r="E111" s="28"/>
    </row>
    <row r="112" spans="1:5" x14ac:dyDescent="0.15">
      <c r="A112" s="28">
        <v>111</v>
      </c>
      <c r="B112" s="29"/>
      <c r="C112" s="28"/>
      <c r="D112" s="28"/>
      <c r="E112" s="28"/>
    </row>
    <row r="113" spans="1:5" x14ac:dyDescent="0.15">
      <c r="A113" s="28">
        <v>112</v>
      </c>
      <c r="B113" s="29"/>
      <c r="C113" s="28"/>
      <c r="D113" s="28"/>
      <c r="E113" s="28"/>
    </row>
    <row r="114" spans="1:5" x14ac:dyDescent="0.15">
      <c r="A114" s="28">
        <v>113</v>
      </c>
      <c r="B114" s="29"/>
      <c r="C114" s="28"/>
      <c r="D114" s="28"/>
      <c r="E114" s="28"/>
    </row>
    <row r="115" spans="1:5" x14ac:dyDescent="0.15">
      <c r="A115" s="28">
        <v>114</v>
      </c>
      <c r="B115" s="29"/>
      <c r="C115" s="28"/>
      <c r="D115" s="28"/>
      <c r="E115" s="28"/>
    </row>
    <row r="116" spans="1:5" x14ac:dyDescent="0.15">
      <c r="A116" s="28">
        <v>115</v>
      </c>
      <c r="B116" s="29"/>
      <c r="C116" s="28"/>
      <c r="D116" s="28"/>
      <c r="E116" s="28"/>
    </row>
    <row r="117" spans="1:5" x14ac:dyDescent="0.15">
      <c r="A117" s="28">
        <v>116</v>
      </c>
      <c r="B117" s="29"/>
      <c r="C117" s="28"/>
      <c r="D117" s="28"/>
      <c r="E117" s="28"/>
    </row>
    <row r="118" spans="1:5" x14ac:dyDescent="0.15">
      <c r="A118" s="28">
        <v>117</v>
      </c>
      <c r="B118" s="29"/>
      <c r="C118" s="28"/>
      <c r="D118" s="28"/>
      <c r="E118" s="28"/>
    </row>
    <row r="119" spans="1:5" x14ac:dyDescent="0.15">
      <c r="A119" s="28">
        <v>118</v>
      </c>
      <c r="B119" s="29"/>
      <c r="C119" s="28"/>
      <c r="D119" s="28"/>
      <c r="E119" s="28"/>
    </row>
    <row r="120" spans="1:5" x14ac:dyDescent="0.15">
      <c r="A120" s="28">
        <v>119</v>
      </c>
      <c r="B120" s="29"/>
      <c r="C120" s="28"/>
      <c r="D120" s="28"/>
      <c r="E120" s="28"/>
    </row>
    <row r="121" spans="1:5" x14ac:dyDescent="0.15">
      <c r="A121" s="28">
        <v>120</v>
      </c>
      <c r="B121" s="29"/>
      <c r="C121" s="28"/>
      <c r="D121" s="28"/>
      <c r="E121" s="28"/>
    </row>
    <row r="122" spans="1:5" x14ac:dyDescent="0.15">
      <c r="A122" s="28">
        <v>121</v>
      </c>
      <c r="B122" s="29"/>
      <c r="C122" s="28"/>
      <c r="D122" s="28"/>
      <c r="E122" s="28"/>
    </row>
    <row r="123" spans="1:5" x14ac:dyDescent="0.15">
      <c r="A123" s="28">
        <v>122</v>
      </c>
      <c r="B123" s="29"/>
      <c r="C123" s="28"/>
      <c r="D123" s="28"/>
      <c r="E123" s="28"/>
    </row>
    <row r="124" spans="1:5" x14ac:dyDescent="0.15">
      <c r="A124" s="28">
        <v>123</v>
      </c>
      <c r="B124" s="29"/>
      <c r="C124" s="28"/>
      <c r="D124" s="28"/>
      <c r="E124" s="28"/>
    </row>
    <row r="125" spans="1:5" x14ac:dyDescent="0.15">
      <c r="A125" s="28">
        <v>124</v>
      </c>
      <c r="B125" s="29"/>
      <c r="C125" s="28"/>
      <c r="D125" s="28"/>
      <c r="E125" s="28"/>
    </row>
    <row r="126" spans="1:5" x14ac:dyDescent="0.15">
      <c r="A126" s="28">
        <v>125</v>
      </c>
      <c r="B126" s="29"/>
      <c r="C126" s="28"/>
      <c r="D126" s="28"/>
      <c r="E126" s="28"/>
    </row>
    <row r="127" spans="1:5" x14ac:dyDescent="0.15">
      <c r="A127" s="28">
        <v>126</v>
      </c>
      <c r="B127" s="29"/>
      <c r="C127" s="28"/>
      <c r="D127" s="28"/>
      <c r="E127" s="28"/>
    </row>
    <row r="128" spans="1:5" x14ac:dyDescent="0.15">
      <c r="A128" s="28">
        <v>127</v>
      </c>
      <c r="B128" s="29"/>
      <c r="C128" s="28"/>
      <c r="D128" s="28"/>
      <c r="E128" s="28"/>
    </row>
    <row r="129" spans="1:5" x14ac:dyDescent="0.15">
      <c r="A129" s="28">
        <v>128</v>
      </c>
      <c r="B129" s="29"/>
      <c r="C129" s="28"/>
      <c r="D129" s="28"/>
      <c r="E129" s="28"/>
    </row>
    <row r="130" spans="1:5" x14ac:dyDescent="0.15">
      <c r="A130" s="28">
        <v>129</v>
      </c>
      <c r="B130" s="29"/>
      <c r="C130" s="28"/>
      <c r="D130" s="28"/>
      <c r="E130" s="28"/>
    </row>
    <row r="131" spans="1:5" x14ac:dyDescent="0.15">
      <c r="A131" s="28">
        <v>130</v>
      </c>
      <c r="B131" s="29"/>
      <c r="C131" s="28"/>
      <c r="D131" s="28"/>
      <c r="E131" s="28"/>
    </row>
    <row r="132" spans="1:5" x14ac:dyDescent="0.15">
      <c r="A132" s="28">
        <v>131</v>
      </c>
      <c r="B132" s="29"/>
      <c r="C132" s="28"/>
      <c r="D132" s="28"/>
      <c r="E132" s="28"/>
    </row>
    <row r="133" spans="1:5" x14ac:dyDescent="0.15">
      <c r="A133" s="28">
        <v>132</v>
      </c>
      <c r="B133" s="29"/>
      <c r="C133" s="28"/>
      <c r="D133" s="28"/>
      <c r="E133" s="28"/>
    </row>
    <row r="134" spans="1:5" x14ac:dyDescent="0.15">
      <c r="A134" s="28">
        <v>133</v>
      </c>
      <c r="B134" s="29"/>
      <c r="C134" s="28"/>
      <c r="D134" s="28"/>
      <c r="E134" s="28"/>
    </row>
    <row r="135" spans="1:5" x14ac:dyDescent="0.15">
      <c r="A135" s="28">
        <v>134</v>
      </c>
      <c r="B135" s="29"/>
      <c r="C135" s="28"/>
      <c r="D135" s="28"/>
      <c r="E135" s="28"/>
    </row>
    <row r="136" spans="1:5" x14ac:dyDescent="0.15">
      <c r="A136" s="28">
        <v>135</v>
      </c>
      <c r="B136" s="29"/>
      <c r="C136" s="28"/>
      <c r="D136" s="28"/>
      <c r="E136" s="28"/>
    </row>
    <row r="137" spans="1:5" x14ac:dyDescent="0.15">
      <c r="A137" s="28">
        <v>136</v>
      </c>
      <c r="B137" s="29"/>
      <c r="C137" s="28"/>
      <c r="D137" s="28"/>
      <c r="E137" s="28"/>
    </row>
    <row r="138" spans="1:5" x14ac:dyDescent="0.15">
      <c r="A138" s="28">
        <v>137</v>
      </c>
      <c r="B138" s="29"/>
      <c r="C138" s="28"/>
      <c r="D138" s="28"/>
      <c r="E138" s="28"/>
    </row>
    <row r="139" spans="1:5" x14ac:dyDescent="0.15">
      <c r="A139" s="28">
        <v>138</v>
      </c>
      <c r="B139" s="29"/>
      <c r="C139" s="28"/>
      <c r="D139" s="28"/>
      <c r="E139" s="28"/>
    </row>
    <row r="140" spans="1:5" x14ac:dyDescent="0.15">
      <c r="A140" s="28">
        <v>139</v>
      </c>
      <c r="B140" s="29"/>
      <c r="C140" s="28"/>
      <c r="D140" s="28"/>
      <c r="E140" s="28"/>
    </row>
    <row r="141" spans="1:5" x14ac:dyDescent="0.15">
      <c r="A141" s="28">
        <v>140</v>
      </c>
      <c r="B141" s="29"/>
      <c r="C141" s="28"/>
      <c r="D141" s="28"/>
      <c r="E141" s="28"/>
    </row>
    <row r="142" spans="1:5" x14ac:dyDescent="0.15">
      <c r="A142" s="28">
        <v>141</v>
      </c>
      <c r="B142" s="29"/>
      <c r="C142" s="28"/>
      <c r="D142" s="28"/>
      <c r="E142" s="28"/>
    </row>
    <row r="143" spans="1:5" x14ac:dyDescent="0.15">
      <c r="A143" s="28">
        <v>142</v>
      </c>
      <c r="B143" s="29"/>
      <c r="C143" s="28"/>
      <c r="D143" s="28"/>
      <c r="E143" s="28"/>
    </row>
    <row r="144" spans="1:5" x14ac:dyDescent="0.15">
      <c r="A144" s="28">
        <v>143</v>
      </c>
      <c r="B144" s="29"/>
      <c r="C144" s="28"/>
      <c r="D144" s="28"/>
      <c r="E144" s="28"/>
    </row>
    <row r="145" spans="1:5" x14ac:dyDescent="0.15">
      <c r="A145" s="28">
        <v>144</v>
      </c>
      <c r="B145" s="29"/>
      <c r="C145" s="28"/>
      <c r="D145" s="28"/>
      <c r="E145" s="28"/>
    </row>
    <row r="146" spans="1:5" x14ac:dyDescent="0.15">
      <c r="A146" s="28">
        <v>145</v>
      </c>
      <c r="B146" s="29"/>
      <c r="C146" s="28"/>
      <c r="D146" s="28"/>
      <c r="E146" s="28"/>
    </row>
    <row r="147" spans="1:5" x14ac:dyDescent="0.15">
      <c r="A147" s="28">
        <v>146</v>
      </c>
      <c r="B147" s="29"/>
      <c r="C147" s="28"/>
      <c r="D147" s="28"/>
      <c r="E147" s="28"/>
    </row>
    <row r="148" spans="1:5" x14ac:dyDescent="0.15">
      <c r="A148" s="28">
        <v>147</v>
      </c>
      <c r="B148" s="29"/>
      <c r="C148" s="28"/>
      <c r="D148" s="28"/>
      <c r="E148" s="28"/>
    </row>
    <row r="149" spans="1:5" x14ac:dyDescent="0.15">
      <c r="A149" s="28">
        <v>148</v>
      </c>
      <c r="B149" s="29"/>
      <c r="C149" s="28"/>
      <c r="D149" s="28"/>
      <c r="E149" s="28"/>
    </row>
    <row r="150" spans="1:5" x14ac:dyDescent="0.15">
      <c r="A150" s="28">
        <v>149</v>
      </c>
      <c r="B150" s="29"/>
      <c r="C150" s="28"/>
      <c r="D150" s="28"/>
      <c r="E150" s="28"/>
    </row>
    <row r="151" spans="1:5" x14ac:dyDescent="0.15">
      <c r="A151" s="28">
        <v>150</v>
      </c>
      <c r="B151" s="29"/>
      <c r="C151" s="28"/>
      <c r="D151" s="28"/>
      <c r="E151" s="28"/>
    </row>
    <row r="152" spans="1:5" x14ac:dyDescent="0.15">
      <c r="A152" s="28">
        <v>151</v>
      </c>
      <c r="B152" s="29"/>
      <c r="C152" s="28"/>
      <c r="D152" s="28"/>
      <c r="E152" s="28"/>
    </row>
    <row r="153" spans="1:5" x14ac:dyDescent="0.15">
      <c r="A153" s="28">
        <v>152</v>
      </c>
      <c r="B153" s="29"/>
      <c r="C153" s="28"/>
      <c r="D153" s="28"/>
      <c r="E153" s="28"/>
    </row>
    <row r="154" spans="1:5" x14ac:dyDescent="0.15">
      <c r="A154" s="28">
        <v>153</v>
      </c>
      <c r="B154" s="29"/>
      <c r="C154" s="28"/>
      <c r="D154" s="28"/>
      <c r="E154" s="28"/>
    </row>
    <row r="155" spans="1:5" x14ac:dyDescent="0.15">
      <c r="A155" s="28">
        <v>154</v>
      </c>
      <c r="B155" s="29"/>
      <c r="C155" s="28"/>
      <c r="D155" s="28"/>
      <c r="E155" s="28"/>
    </row>
    <row r="156" spans="1:5" x14ac:dyDescent="0.15">
      <c r="A156" s="28">
        <v>155</v>
      </c>
      <c r="B156" s="29"/>
      <c r="C156" s="28"/>
      <c r="D156" s="28"/>
      <c r="E156" s="28"/>
    </row>
    <row r="157" spans="1:5" x14ac:dyDescent="0.15">
      <c r="A157" s="28">
        <v>156</v>
      </c>
      <c r="B157" s="29"/>
      <c r="C157" s="28"/>
      <c r="D157" s="28"/>
      <c r="E157" s="28"/>
    </row>
    <row r="158" spans="1:5" x14ac:dyDescent="0.15">
      <c r="A158" s="28">
        <v>157</v>
      </c>
      <c r="B158" s="29"/>
      <c r="C158" s="28"/>
      <c r="D158" s="28"/>
      <c r="E158" s="28"/>
    </row>
    <row r="159" spans="1:5" x14ac:dyDescent="0.15">
      <c r="A159" s="28">
        <v>158</v>
      </c>
      <c r="B159" s="29"/>
      <c r="C159" s="28"/>
      <c r="D159" s="28"/>
      <c r="E159" s="28"/>
    </row>
    <row r="160" spans="1:5" x14ac:dyDescent="0.15">
      <c r="A160" s="28">
        <v>159</v>
      </c>
      <c r="B160" s="29"/>
      <c r="C160" s="28"/>
      <c r="D160" s="28"/>
      <c r="E160" s="28"/>
    </row>
    <row r="161" spans="1:5" x14ac:dyDescent="0.15">
      <c r="A161" s="28">
        <v>160</v>
      </c>
      <c r="B161" s="29"/>
      <c r="C161" s="28"/>
      <c r="D161" s="28"/>
      <c r="E161" s="28"/>
    </row>
    <row r="162" spans="1:5" x14ac:dyDescent="0.15">
      <c r="A162" s="28">
        <v>161</v>
      </c>
      <c r="B162" s="29"/>
      <c r="C162" s="28"/>
      <c r="D162" s="28"/>
      <c r="E162" s="28"/>
    </row>
    <row r="163" spans="1:5" x14ac:dyDescent="0.15">
      <c r="A163" s="28">
        <v>162</v>
      </c>
      <c r="B163" s="29"/>
      <c r="C163" s="28"/>
      <c r="D163" s="28"/>
      <c r="E163" s="28"/>
    </row>
    <row r="164" spans="1:5" x14ac:dyDescent="0.15">
      <c r="A164" s="28">
        <v>163</v>
      </c>
      <c r="B164" s="29"/>
      <c r="C164" s="28"/>
      <c r="D164" s="28"/>
      <c r="E164" s="28"/>
    </row>
    <row r="165" spans="1:5" x14ac:dyDescent="0.15">
      <c r="A165" s="28">
        <v>164</v>
      </c>
      <c r="B165" s="29"/>
      <c r="C165" s="28"/>
      <c r="D165" s="28"/>
      <c r="E165" s="28"/>
    </row>
    <row r="166" spans="1:5" x14ac:dyDescent="0.15">
      <c r="A166" s="28">
        <v>165</v>
      </c>
      <c r="B166" s="29"/>
      <c r="C166" s="28"/>
      <c r="D166" s="28"/>
      <c r="E166" s="28"/>
    </row>
    <row r="167" spans="1:5" x14ac:dyDescent="0.15">
      <c r="A167" s="28">
        <v>166</v>
      </c>
      <c r="B167" s="29"/>
      <c r="C167" s="28"/>
      <c r="D167" s="28"/>
      <c r="E167" s="28"/>
    </row>
    <row r="168" spans="1:5" x14ac:dyDescent="0.15">
      <c r="A168" s="28">
        <v>167</v>
      </c>
      <c r="B168" s="29"/>
      <c r="C168" s="28"/>
      <c r="D168" s="28"/>
      <c r="E168" s="28"/>
    </row>
    <row r="169" spans="1:5" x14ac:dyDescent="0.15">
      <c r="A169" s="28">
        <v>168</v>
      </c>
      <c r="B169" s="29"/>
      <c r="C169" s="28"/>
      <c r="D169" s="28"/>
      <c r="E169" s="28"/>
    </row>
    <row r="170" spans="1:5" x14ac:dyDescent="0.15">
      <c r="A170" s="28">
        <v>169</v>
      </c>
      <c r="B170" s="29"/>
      <c r="C170" s="28"/>
      <c r="D170" s="28"/>
      <c r="E170" s="28"/>
    </row>
    <row r="171" spans="1:5" x14ac:dyDescent="0.15">
      <c r="A171" s="28">
        <v>170</v>
      </c>
      <c r="B171" s="29"/>
      <c r="C171" s="28"/>
      <c r="D171" s="28"/>
      <c r="E171" s="28"/>
    </row>
    <row r="172" spans="1:5" x14ac:dyDescent="0.15">
      <c r="A172" s="28">
        <v>171</v>
      </c>
      <c r="B172" s="29"/>
      <c r="C172" s="28"/>
      <c r="D172" s="28"/>
      <c r="E172" s="28"/>
    </row>
    <row r="173" spans="1:5" x14ac:dyDescent="0.15">
      <c r="A173" s="28">
        <v>172</v>
      </c>
      <c r="B173" s="29"/>
      <c r="C173" s="28"/>
      <c r="D173" s="28"/>
      <c r="E173" s="28"/>
    </row>
    <row r="174" spans="1:5" x14ac:dyDescent="0.15">
      <c r="A174" s="28">
        <v>173</v>
      </c>
      <c r="B174" s="29"/>
      <c r="C174" s="28"/>
      <c r="D174" s="28"/>
      <c r="E174" s="28"/>
    </row>
    <row r="175" spans="1:5" x14ac:dyDescent="0.15">
      <c r="A175" s="28">
        <v>174</v>
      </c>
      <c r="B175" s="29"/>
      <c r="C175" s="28"/>
      <c r="D175" s="28"/>
      <c r="E175" s="28"/>
    </row>
    <row r="176" spans="1:5" x14ac:dyDescent="0.15">
      <c r="A176" s="28">
        <v>175</v>
      </c>
      <c r="B176" s="29"/>
      <c r="C176" s="28"/>
      <c r="D176" s="28"/>
      <c r="E176" s="28"/>
    </row>
    <row r="177" spans="1:5" x14ac:dyDescent="0.15">
      <c r="A177" s="28">
        <v>176</v>
      </c>
      <c r="B177" s="29"/>
      <c r="C177" s="28"/>
      <c r="D177" s="28"/>
      <c r="E177" s="28"/>
    </row>
    <row r="178" spans="1:5" x14ac:dyDescent="0.15">
      <c r="A178" s="28">
        <v>177</v>
      </c>
      <c r="B178" s="29"/>
      <c r="C178" s="28"/>
      <c r="D178" s="28"/>
      <c r="E178" s="28"/>
    </row>
    <row r="179" spans="1:5" x14ac:dyDescent="0.15">
      <c r="A179" s="28">
        <v>178</v>
      </c>
      <c r="B179" s="29"/>
      <c r="C179" s="28"/>
      <c r="D179" s="28"/>
      <c r="E179" s="28"/>
    </row>
    <row r="180" spans="1:5" x14ac:dyDescent="0.15">
      <c r="A180" s="28">
        <v>179</v>
      </c>
      <c r="B180" s="29"/>
      <c r="C180" s="28"/>
      <c r="D180" s="28"/>
      <c r="E180" s="28"/>
    </row>
    <row r="181" spans="1:5" x14ac:dyDescent="0.15">
      <c r="A181" s="28">
        <v>180</v>
      </c>
      <c r="B181" s="29"/>
      <c r="C181" s="28"/>
      <c r="D181" s="28"/>
      <c r="E181" s="28"/>
    </row>
    <row r="182" spans="1:5" x14ac:dyDescent="0.15">
      <c r="A182" s="28">
        <v>181</v>
      </c>
      <c r="B182" s="29"/>
      <c r="C182" s="28"/>
      <c r="D182" s="28"/>
      <c r="E182" s="28"/>
    </row>
    <row r="183" spans="1:5" x14ac:dyDescent="0.15">
      <c r="A183" s="28">
        <v>182</v>
      </c>
      <c r="B183" s="29"/>
      <c r="C183" s="28"/>
      <c r="D183" s="28"/>
      <c r="E183" s="28"/>
    </row>
    <row r="184" spans="1:5" x14ac:dyDescent="0.15">
      <c r="A184" s="28">
        <v>183</v>
      </c>
      <c r="B184" s="29"/>
      <c r="C184" s="28"/>
      <c r="D184" s="28"/>
      <c r="E184" s="28"/>
    </row>
    <row r="185" spans="1:5" x14ac:dyDescent="0.15">
      <c r="A185" s="28">
        <v>184</v>
      </c>
      <c r="B185" s="29"/>
      <c r="C185" s="28"/>
      <c r="D185" s="28"/>
      <c r="E185" s="28"/>
    </row>
    <row r="186" spans="1:5" x14ac:dyDescent="0.15">
      <c r="A186" s="28">
        <v>185</v>
      </c>
      <c r="B186" s="29"/>
      <c r="C186" s="28"/>
      <c r="D186" s="28"/>
      <c r="E186" s="28"/>
    </row>
    <row r="187" spans="1:5" x14ac:dyDescent="0.15">
      <c r="A187" s="28">
        <v>186</v>
      </c>
      <c r="B187" s="29"/>
      <c r="C187" s="28"/>
      <c r="D187" s="28"/>
      <c r="E187" s="28"/>
    </row>
    <row r="188" spans="1:5" x14ac:dyDescent="0.15">
      <c r="A188" s="28">
        <v>187</v>
      </c>
      <c r="B188" s="29"/>
      <c r="C188" s="28"/>
      <c r="D188" s="28"/>
      <c r="E188" s="28"/>
    </row>
    <row r="189" spans="1:5" x14ac:dyDescent="0.15">
      <c r="A189" s="28">
        <v>188</v>
      </c>
      <c r="B189" s="29"/>
      <c r="C189" s="28"/>
      <c r="D189" s="28"/>
      <c r="E189" s="28"/>
    </row>
    <row r="190" spans="1:5" x14ac:dyDescent="0.15">
      <c r="A190" s="28">
        <v>189</v>
      </c>
      <c r="B190" s="29"/>
      <c r="C190" s="28"/>
      <c r="D190" s="28"/>
      <c r="E190" s="28"/>
    </row>
    <row r="191" spans="1:5" x14ac:dyDescent="0.15">
      <c r="A191" s="28">
        <v>190</v>
      </c>
      <c r="B191" s="29"/>
      <c r="C191" s="28"/>
      <c r="D191" s="28"/>
      <c r="E191" s="28"/>
    </row>
    <row r="192" spans="1:5" x14ac:dyDescent="0.15">
      <c r="A192" s="28">
        <v>191</v>
      </c>
      <c r="B192" s="29"/>
      <c r="C192" s="28"/>
      <c r="D192" s="28"/>
      <c r="E192" s="28"/>
    </row>
    <row r="193" spans="1:5" x14ac:dyDescent="0.15">
      <c r="A193" s="28">
        <v>192</v>
      </c>
      <c r="B193" s="29"/>
      <c r="C193" s="28"/>
      <c r="D193" s="28"/>
      <c r="E193" s="28"/>
    </row>
    <row r="194" spans="1:5" x14ac:dyDescent="0.15">
      <c r="A194" s="28">
        <v>193</v>
      </c>
      <c r="B194" s="29"/>
      <c r="C194" s="28"/>
      <c r="D194" s="28"/>
      <c r="E194" s="28"/>
    </row>
    <row r="195" spans="1:5" x14ac:dyDescent="0.15">
      <c r="A195" s="28">
        <v>194</v>
      </c>
      <c r="B195" s="29"/>
      <c r="C195" s="28"/>
      <c r="D195" s="28"/>
      <c r="E195" s="28"/>
    </row>
    <row r="196" spans="1:5" x14ac:dyDescent="0.15">
      <c r="A196" s="28">
        <v>195</v>
      </c>
      <c r="B196" s="29"/>
      <c r="C196" s="28"/>
      <c r="D196" s="28"/>
      <c r="E196" s="28"/>
    </row>
    <row r="197" spans="1:5" x14ac:dyDescent="0.15">
      <c r="A197" s="28">
        <v>196</v>
      </c>
      <c r="B197" s="29"/>
      <c r="C197" s="28"/>
      <c r="D197" s="28"/>
      <c r="E197" s="28"/>
    </row>
    <row r="198" spans="1:5" x14ac:dyDescent="0.15">
      <c r="A198" s="28">
        <v>197</v>
      </c>
      <c r="B198" s="29"/>
      <c r="C198" s="28"/>
      <c r="D198" s="28"/>
      <c r="E198" s="28"/>
    </row>
    <row r="199" spans="1:5" x14ac:dyDescent="0.15">
      <c r="A199" s="28">
        <v>198</v>
      </c>
      <c r="B199" s="29"/>
      <c r="C199" s="28"/>
      <c r="D199" s="28"/>
      <c r="E199" s="28"/>
    </row>
    <row r="200" spans="1:5" x14ac:dyDescent="0.15">
      <c r="A200" s="28">
        <v>199</v>
      </c>
      <c r="B200" s="29"/>
      <c r="C200" s="28"/>
      <c r="D200" s="28"/>
      <c r="E200" s="28"/>
    </row>
    <row r="201" spans="1:5" x14ac:dyDescent="0.15">
      <c r="A201" s="28">
        <v>200</v>
      </c>
      <c r="B201" s="29"/>
      <c r="C201" s="28"/>
      <c r="D201" s="28"/>
      <c r="E201" s="28"/>
    </row>
    <row r="202" spans="1:5" x14ac:dyDescent="0.15">
      <c r="A202" s="28">
        <v>201</v>
      </c>
      <c r="B202" s="29"/>
      <c r="C202" s="28"/>
      <c r="D202" s="28"/>
      <c r="E202" s="28"/>
    </row>
    <row r="203" spans="1:5" x14ac:dyDescent="0.15">
      <c r="A203" s="28">
        <v>202</v>
      </c>
      <c r="B203" s="29"/>
      <c r="C203" s="28"/>
      <c r="D203" s="28"/>
      <c r="E203" s="28"/>
    </row>
    <row r="204" spans="1:5" x14ac:dyDescent="0.15">
      <c r="A204" s="28">
        <v>203</v>
      </c>
      <c r="B204" s="29"/>
      <c r="C204" s="28"/>
      <c r="D204" s="28"/>
      <c r="E204" s="28"/>
    </row>
    <row r="205" spans="1:5" x14ac:dyDescent="0.15">
      <c r="A205" s="28">
        <v>204</v>
      </c>
      <c r="B205" s="29"/>
      <c r="C205" s="28"/>
      <c r="D205" s="28"/>
      <c r="E205" s="28"/>
    </row>
    <row r="206" spans="1:5" x14ac:dyDescent="0.15">
      <c r="A206" s="28">
        <v>205</v>
      </c>
      <c r="B206" s="29"/>
      <c r="C206" s="28"/>
      <c r="D206" s="28"/>
      <c r="E206" s="28"/>
    </row>
    <row r="207" spans="1:5" x14ac:dyDescent="0.15">
      <c r="A207" s="28">
        <v>206</v>
      </c>
      <c r="B207" s="29"/>
      <c r="C207" s="28"/>
      <c r="D207" s="28"/>
      <c r="E207" s="28"/>
    </row>
    <row r="208" spans="1:5" x14ac:dyDescent="0.15">
      <c r="A208" s="28">
        <v>207</v>
      </c>
      <c r="B208" s="29"/>
      <c r="C208" s="28"/>
      <c r="D208" s="28"/>
      <c r="E208" s="28"/>
    </row>
    <row r="209" spans="1:5" x14ac:dyDescent="0.15">
      <c r="A209" s="28">
        <v>208</v>
      </c>
      <c r="B209" s="29"/>
      <c r="C209" s="28"/>
      <c r="D209" s="28"/>
      <c r="E209" s="28"/>
    </row>
    <row r="210" spans="1:5" x14ac:dyDescent="0.15">
      <c r="A210" s="28">
        <v>209</v>
      </c>
      <c r="B210" s="29"/>
      <c r="C210" s="28"/>
      <c r="D210" s="28"/>
      <c r="E210" s="28"/>
    </row>
    <row r="211" spans="1:5" x14ac:dyDescent="0.15">
      <c r="A211" s="28">
        <v>210</v>
      </c>
      <c r="B211" s="29"/>
      <c r="C211" s="28"/>
      <c r="D211" s="28"/>
      <c r="E211" s="28"/>
    </row>
    <row r="212" spans="1:5" x14ac:dyDescent="0.15">
      <c r="A212" s="28">
        <v>211</v>
      </c>
      <c r="B212" s="29"/>
      <c r="C212" s="28"/>
      <c r="D212" s="28"/>
      <c r="E212" s="28"/>
    </row>
    <row r="213" spans="1:5" x14ac:dyDescent="0.15">
      <c r="A213" s="28">
        <v>212</v>
      </c>
      <c r="B213" s="29"/>
      <c r="C213" s="28"/>
      <c r="D213" s="28"/>
      <c r="E213" s="28"/>
    </row>
    <row r="214" spans="1:5" x14ac:dyDescent="0.15">
      <c r="A214" s="28">
        <v>213</v>
      </c>
      <c r="B214" s="29"/>
      <c r="C214" s="28"/>
      <c r="D214" s="28"/>
      <c r="E214" s="28"/>
    </row>
    <row r="215" spans="1:5" x14ac:dyDescent="0.15">
      <c r="A215" s="28">
        <v>214</v>
      </c>
      <c r="B215" s="29"/>
      <c r="C215" s="28"/>
      <c r="D215" s="28"/>
      <c r="E215" s="28"/>
    </row>
    <row r="216" spans="1:5" x14ac:dyDescent="0.15">
      <c r="A216" s="28">
        <v>215</v>
      </c>
      <c r="B216" s="29"/>
      <c r="C216" s="28"/>
      <c r="D216" s="28"/>
      <c r="E216" s="28"/>
    </row>
    <row r="217" spans="1:5" x14ac:dyDescent="0.15">
      <c r="A217" s="28">
        <v>216</v>
      </c>
      <c r="B217" s="29"/>
      <c r="C217" s="28"/>
      <c r="D217" s="28"/>
      <c r="E217" s="28"/>
    </row>
    <row r="218" spans="1:5" x14ac:dyDescent="0.15">
      <c r="A218" s="28">
        <v>217</v>
      </c>
      <c r="B218" s="29"/>
      <c r="C218" s="28"/>
      <c r="D218" s="28"/>
      <c r="E218" s="28"/>
    </row>
    <row r="219" spans="1:5" x14ac:dyDescent="0.15">
      <c r="A219" s="28">
        <v>218</v>
      </c>
      <c r="B219" s="29"/>
      <c r="C219" s="28"/>
      <c r="D219" s="28"/>
      <c r="E219" s="28"/>
    </row>
    <row r="220" spans="1:5" x14ac:dyDescent="0.15">
      <c r="A220" s="28">
        <v>219</v>
      </c>
      <c r="B220" s="29"/>
      <c r="C220" s="28"/>
      <c r="D220" s="28"/>
      <c r="E220" s="28"/>
    </row>
    <row r="221" spans="1:5" x14ac:dyDescent="0.15">
      <c r="A221" s="28">
        <v>220</v>
      </c>
      <c r="B221" s="29"/>
      <c r="C221" s="28"/>
      <c r="D221" s="28"/>
      <c r="E221" s="28"/>
    </row>
    <row r="222" spans="1:5" x14ac:dyDescent="0.15">
      <c r="A222" s="28">
        <v>221</v>
      </c>
      <c r="B222" s="29"/>
      <c r="C222" s="28"/>
      <c r="D222" s="28"/>
      <c r="E222" s="28"/>
    </row>
    <row r="223" spans="1:5" x14ac:dyDescent="0.15">
      <c r="A223" s="28">
        <v>222</v>
      </c>
      <c r="B223" s="29"/>
      <c r="C223" s="28"/>
      <c r="D223" s="28"/>
      <c r="E223" s="28"/>
    </row>
    <row r="224" spans="1:5" x14ac:dyDescent="0.15">
      <c r="A224" s="28">
        <v>223</v>
      </c>
      <c r="B224" s="29"/>
      <c r="C224" s="28"/>
      <c r="D224" s="28"/>
      <c r="E224" s="28"/>
    </row>
    <row r="225" spans="1:5" x14ac:dyDescent="0.15">
      <c r="A225" s="28">
        <v>224</v>
      </c>
      <c r="B225" s="29"/>
      <c r="C225" s="28"/>
      <c r="D225" s="28"/>
      <c r="E225" s="28"/>
    </row>
    <row r="226" spans="1:5" x14ac:dyDescent="0.15">
      <c r="A226" s="28">
        <v>225</v>
      </c>
      <c r="B226" s="29"/>
      <c r="C226" s="28"/>
      <c r="D226" s="28"/>
      <c r="E226" s="28"/>
    </row>
    <row r="227" spans="1:5" x14ac:dyDescent="0.15">
      <c r="A227" s="28">
        <v>226</v>
      </c>
      <c r="B227" s="29"/>
      <c r="C227" s="28"/>
      <c r="D227" s="28"/>
      <c r="E227" s="28"/>
    </row>
    <row r="228" spans="1:5" x14ac:dyDescent="0.15">
      <c r="A228" s="28">
        <v>227</v>
      </c>
      <c r="B228" s="29"/>
      <c r="C228" s="28"/>
      <c r="D228" s="28"/>
      <c r="E228" s="28"/>
    </row>
    <row r="229" spans="1:5" x14ac:dyDescent="0.15">
      <c r="A229" s="28">
        <v>228</v>
      </c>
      <c r="B229" s="29"/>
      <c r="C229" s="28"/>
      <c r="D229" s="28"/>
      <c r="E229" s="28"/>
    </row>
    <row r="230" spans="1:5" x14ac:dyDescent="0.15">
      <c r="A230" s="28">
        <v>229</v>
      </c>
      <c r="B230" s="29"/>
      <c r="C230" s="28"/>
      <c r="D230" s="28"/>
      <c r="E230" s="28"/>
    </row>
    <row r="231" spans="1:5" x14ac:dyDescent="0.15">
      <c r="A231" s="28">
        <v>230</v>
      </c>
      <c r="B231" s="29"/>
      <c r="C231" s="28"/>
      <c r="D231" s="28"/>
      <c r="E231" s="28"/>
    </row>
    <row r="232" spans="1:5" x14ac:dyDescent="0.15">
      <c r="A232" s="28">
        <v>231</v>
      </c>
      <c r="B232" s="29"/>
      <c r="C232" s="28"/>
      <c r="D232" s="28"/>
      <c r="E232" s="28"/>
    </row>
    <row r="233" spans="1:5" x14ac:dyDescent="0.15">
      <c r="A233" s="28">
        <v>232</v>
      </c>
      <c r="B233" s="29"/>
      <c r="C233" s="28"/>
      <c r="D233" s="28"/>
      <c r="E233" s="28"/>
    </row>
    <row r="234" spans="1:5" x14ac:dyDescent="0.15">
      <c r="A234" s="28">
        <v>233</v>
      </c>
      <c r="B234" s="29"/>
      <c r="C234" s="28"/>
      <c r="D234" s="28"/>
      <c r="E234" s="28"/>
    </row>
    <row r="235" spans="1:5" x14ac:dyDescent="0.15">
      <c r="A235" s="28">
        <v>234</v>
      </c>
      <c r="B235" s="29"/>
      <c r="C235" s="28"/>
      <c r="D235" s="28"/>
      <c r="E235" s="28"/>
    </row>
    <row r="236" spans="1:5" x14ac:dyDescent="0.15">
      <c r="A236" s="28">
        <v>235</v>
      </c>
      <c r="B236" s="29"/>
      <c r="C236" s="28"/>
      <c r="D236" s="28"/>
      <c r="E236" s="28"/>
    </row>
    <row r="237" spans="1:5" x14ac:dyDescent="0.15">
      <c r="A237" s="28">
        <v>236</v>
      </c>
      <c r="B237" s="29"/>
      <c r="C237" s="28"/>
      <c r="D237" s="28"/>
      <c r="E237" s="28"/>
    </row>
    <row r="238" spans="1:5" x14ac:dyDescent="0.15">
      <c r="A238" s="28">
        <v>237</v>
      </c>
      <c r="B238" s="29"/>
      <c r="C238" s="28"/>
      <c r="D238" s="28"/>
      <c r="E238" s="28"/>
    </row>
    <row r="239" spans="1:5" x14ac:dyDescent="0.15">
      <c r="A239" s="28">
        <v>238</v>
      </c>
      <c r="B239" s="29"/>
      <c r="C239" s="28"/>
      <c r="D239" s="28"/>
      <c r="E239" s="28"/>
    </row>
    <row r="240" spans="1:5" x14ac:dyDescent="0.15">
      <c r="A240" s="28">
        <v>239</v>
      </c>
      <c r="B240" s="29"/>
      <c r="C240" s="28"/>
      <c r="D240" s="28"/>
      <c r="E240" s="28"/>
    </row>
    <row r="241" spans="1:5" x14ac:dyDescent="0.15">
      <c r="A241" s="28">
        <v>240</v>
      </c>
      <c r="B241" s="29"/>
      <c r="C241" s="28"/>
      <c r="D241" s="28"/>
      <c r="E241" s="28"/>
    </row>
    <row r="242" spans="1:5" x14ac:dyDescent="0.15">
      <c r="A242" s="28">
        <v>241</v>
      </c>
      <c r="B242" s="29"/>
      <c r="C242" s="28"/>
      <c r="D242" s="28"/>
      <c r="E242" s="28"/>
    </row>
    <row r="243" spans="1:5" x14ac:dyDescent="0.15">
      <c r="A243" s="28">
        <v>242</v>
      </c>
      <c r="B243" s="29"/>
      <c r="C243" s="28"/>
      <c r="D243" s="28"/>
      <c r="E243" s="28"/>
    </row>
    <row r="244" spans="1:5" x14ac:dyDescent="0.15">
      <c r="A244" s="28">
        <v>243</v>
      </c>
      <c r="B244" s="29"/>
      <c r="C244" s="28"/>
      <c r="D244" s="28"/>
      <c r="E244" s="28"/>
    </row>
    <row r="245" spans="1:5" x14ac:dyDescent="0.15">
      <c r="A245" s="28">
        <v>244</v>
      </c>
      <c r="B245" s="29"/>
      <c r="C245" s="28"/>
      <c r="D245" s="28"/>
      <c r="E245" s="28"/>
    </row>
    <row r="246" spans="1:5" x14ac:dyDescent="0.15">
      <c r="A246" s="28">
        <v>245</v>
      </c>
      <c r="B246" s="29"/>
      <c r="C246" s="28"/>
      <c r="D246" s="28"/>
      <c r="E246" s="28"/>
    </row>
    <row r="247" spans="1:5" x14ac:dyDescent="0.15">
      <c r="A247" s="28">
        <v>246</v>
      </c>
      <c r="B247" s="29"/>
      <c r="C247" s="28"/>
      <c r="D247" s="28"/>
      <c r="E247" s="28"/>
    </row>
    <row r="248" spans="1:5" x14ac:dyDescent="0.15">
      <c r="A248" s="28">
        <v>247</v>
      </c>
      <c r="B248" s="29"/>
      <c r="C248" s="28"/>
      <c r="D248" s="28"/>
      <c r="E248" s="28"/>
    </row>
    <row r="249" spans="1:5" x14ac:dyDescent="0.15">
      <c r="A249" s="28">
        <v>248</v>
      </c>
      <c r="B249" s="29"/>
      <c r="C249" s="28"/>
      <c r="D249" s="28"/>
      <c r="E249" s="28"/>
    </row>
    <row r="250" spans="1:5" x14ac:dyDescent="0.15">
      <c r="A250" s="28">
        <v>249</v>
      </c>
      <c r="B250" s="29"/>
      <c r="C250" s="28"/>
      <c r="D250" s="28"/>
      <c r="E250" s="28"/>
    </row>
    <row r="251" spans="1:5" x14ac:dyDescent="0.15">
      <c r="A251" s="28">
        <v>250</v>
      </c>
      <c r="B251" s="29"/>
      <c r="C251" s="28"/>
      <c r="D251" s="28"/>
      <c r="E251" s="28"/>
    </row>
    <row r="252" spans="1:5" x14ac:dyDescent="0.15">
      <c r="A252" s="28">
        <v>251</v>
      </c>
      <c r="B252" s="29"/>
      <c r="C252" s="28"/>
      <c r="D252" s="28"/>
      <c r="E252" s="28"/>
    </row>
    <row r="253" spans="1:5" x14ac:dyDescent="0.15">
      <c r="A253" s="28">
        <v>252</v>
      </c>
      <c r="B253" s="29"/>
      <c r="C253" s="28"/>
      <c r="D253" s="28"/>
      <c r="E253" s="28"/>
    </row>
    <row r="254" spans="1:5" x14ac:dyDescent="0.15">
      <c r="A254" s="28">
        <v>253</v>
      </c>
      <c r="B254" s="29"/>
      <c r="C254" s="28"/>
      <c r="D254" s="28"/>
      <c r="E254" s="28"/>
    </row>
    <row r="255" spans="1:5" x14ac:dyDescent="0.15">
      <c r="A255" s="28">
        <v>254</v>
      </c>
      <c r="B255" s="29"/>
      <c r="C255" s="28"/>
      <c r="D255" s="28"/>
      <c r="E255" s="28"/>
    </row>
    <row r="256" spans="1:5" x14ac:dyDescent="0.15">
      <c r="A256" s="28">
        <v>255</v>
      </c>
      <c r="B256" s="29"/>
      <c r="C256" s="28"/>
      <c r="D256" s="28"/>
      <c r="E256" s="28"/>
    </row>
    <row r="257" spans="1:5" x14ac:dyDescent="0.15">
      <c r="A257" s="28">
        <v>256</v>
      </c>
      <c r="B257" s="29"/>
      <c r="C257" s="28"/>
      <c r="D257" s="28"/>
      <c r="E257" s="28"/>
    </row>
    <row r="258" spans="1:5" x14ac:dyDescent="0.15">
      <c r="A258" s="28">
        <v>257</v>
      </c>
      <c r="B258" s="29"/>
      <c r="C258" s="28"/>
      <c r="D258" s="28"/>
      <c r="E258" s="28"/>
    </row>
    <row r="259" spans="1:5" x14ac:dyDescent="0.15">
      <c r="A259" s="28">
        <v>258</v>
      </c>
      <c r="B259" s="29"/>
      <c r="C259" s="28"/>
      <c r="D259" s="28"/>
      <c r="E259" s="28"/>
    </row>
    <row r="260" spans="1:5" x14ac:dyDescent="0.15">
      <c r="A260" s="28">
        <v>259</v>
      </c>
      <c r="B260" s="29"/>
      <c r="C260" s="28"/>
      <c r="D260" s="28"/>
      <c r="E260" s="28"/>
    </row>
    <row r="261" spans="1:5" x14ac:dyDescent="0.15">
      <c r="A261" s="28">
        <v>260</v>
      </c>
      <c r="B261" s="29"/>
      <c r="C261" s="28"/>
      <c r="D261" s="28"/>
      <c r="E261" s="28"/>
    </row>
    <row r="262" spans="1:5" x14ac:dyDescent="0.15">
      <c r="A262" s="28">
        <v>261</v>
      </c>
      <c r="B262" s="29"/>
      <c r="C262" s="28"/>
      <c r="D262" s="28"/>
      <c r="E262" s="28"/>
    </row>
    <row r="263" spans="1:5" x14ac:dyDescent="0.15">
      <c r="A263" s="28">
        <v>262</v>
      </c>
      <c r="B263" s="29"/>
      <c r="C263" s="28"/>
      <c r="D263" s="28"/>
      <c r="E263" s="28"/>
    </row>
    <row r="264" spans="1:5" x14ac:dyDescent="0.15">
      <c r="A264" s="28">
        <v>263</v>
      </c>
      <c r="B264" s="29"/>
      <c r="C264" s="28"/>
      <c r="D264" s="28"/>
      <c r="E264" s="28"/>
    </row>
    <row r="265" spans="1:5" x14ac:dyDescent="0.15">
      <c r="A265" s="28">
        <v>264</v>
      </c>
      <c r="B265" s="29"/>
      <c r="C265" s="28"/>
      <c r="D265" s="28"/>
      <c r="E265" s="28"/>
    </row>
    <row r="266" spans="1:5" x14ac:dyDescent="0.15">
      <c r="A266" s="28">
        <v>265</v>
      </c>
      <c r="B266" s="29"/>
      <c r="C266" s="28"/>
      <c r="D266" s="28"/>
      <c r="E266" s="28"/>
    </row>
    <row r="267" spans="1:5" x14ac:dyDescent="0.15">
      <c r="A267" s="28">
        <v>266</v>
      </c>
      <c r="B267" s="29"/>
      <c r="C267" s="28"/>
      <c r="D267" s="28"/>
      <c r="E267" s="28"/>
    </row>
    <row r="268" spans="1:5" x14ac:dyDescent="0.15">
      <c r="A268" s="28">
        <v>267</v>
      </c>
      <c r="B268" s="29"/>
      <c r="C268" s="28"/>
      <c r="D268" s="28"/>
      <c r="E268" s="28"/>
    </row>
    <row r="269" spans="1:5" x14ac:dyDescent="0.15">
      <c r="A269" s="28">
        <v>268</v>
      </c>
      <c r="B269" s="29"/>
      <c r="C269" s="28"/>
      <c r="D269" s="28"/>
      <c r="E269" s="28"/>
    </row>
    <row r="270" spans="1:5" x14ac:dyDescent="0.15">
      <c r="A270" s="28">
        <v>269</v>
      </c>
      <c r="B270" s="29"/>
      <c r="C270" s="28"/>
      <c r="D270" s="28"/>
      <c r="E270" s="28"/>
    </row>
    <row r="271" spans="1:5" x14ac:dyDescent="0.15">
      <c r="A271" s="28">
        <v>270</v>
      </c>
      <c r="B271" s="29"/>
      <c r="C271" s="28"/>
      <c r="D271" s="28"/>
      <c r="E271" s="28"/>
    </row>
    <row r="272" spans="1:5" x14ac:dyDescent="0.15">
      <c r="A272" s="28">
        <v>271</v>
      </c>
      <c r="B272" s="29"/>
      <c r="C272" s="28"/>
      <c r="D272" s="28"/>
      <c r="E272" s="28"/>
    </row>
    <row r="273" spans="1:5" x14ac:dyDescent="0.15">
      <c r="A273" s="28">
        <v>272</v>
      </c>
      <c r="B273" s="29"/>
      <c r="C273" s="28"/>
      <c r="D273" s="28"/>
      <c r="E273" s="28"/>
    </row>
    <row r="274" spans="1:5" x14ac:dyDescent="0.15">
      <c r="A274" s="28">
        <v>273</v>
      </c>
      <c r="B274" s="29"/>
      <c r="C274" s="28"/>
      <c r="D274" s="28"/>
      <c r="E274" s="28"/>
    </row>
    <row r="275" spans="1:5" x14ac:dyDescent="0.15">
      <c r="A275" s="28">
        <v>274</v>
      </c>
      <c r="B275" s="29"/>
      <c r="C275" s="28"/>
      <c r="D275" s="28"/>
      <c r="E275" s="28"/>
    </row>
    <row r="276" spans="1:5" x14ac:dyDescent="0.15">
      <c r="A276" s="28">
        <v>275</v>
      </c>
      <c r="B276" s="29"/>
      <c r="C276" s="28"/>
      <c r="D276" s="28"/>
      <c r="E276" s="28"/>
    </row>
    <row r="277" spans="1:5" x14ac:dyDescent="0.15">
      <c r="A277" s="28">
        <v>276</v>
      </c>
      <c r="B277" s="29"/>
      <c r="C277" s="28"/>
      <c r="D277" s="28"/>
      <c r="E277" s="28"/>
    </row>
    <row r="278" spans="1:5" x14ac:dyDescent="0.15">
      <c r="A278" s="28">
        <v>277</v>
      </c>
      <c r="B278" s="29"/>
      <c r="C278" s="28"/>
      <c r="D278" s="28"/>
      <c r="E278" s="28"/>
    </row>
    <row r="279" spans="1:5" x14ac:dyDescent="0.15">
      <c r="A279" s="28">
        <v>278</v>
      </c>
      <c r="B279" s="29"/>
      <c r="C279" s="28"/>
      <c r="D279" s="28"/>
      <c r="E279" s="28"/>
    </row>
    <row r="280" spans="1:5" x14ac:dyDescent="0.15">
      <c r="A280" s="28">
        <v>279</v>
      </c>
      <c r="B280" s="29"/>
      <c r="C280" s="28"/>
      <c r="D280" s="28"/>
      <c r="E280" s="28"/>
    </row>
    <row r="281" spans="1:5" x14ac:dyDescent="0.15">
      <c r="A281" s="28">
        <v>280</v>
      </c>
      <c r="B281" s="29"/>
      <c r="C281" s="28"/>
      <c r="D281" s="28"/>
      <c r="E281" s="28"/>
    </row>
    <row r="282" spans="1:5" x14ac:dyDescent="0.15">
      <c r="A282" s="28">
        <v>281</v>
      </c>
      <c r="B282" s="29"/>
      <c r="C282" s="28"/>
      <c r="D282" s="28"/>
      <c r="E282" s="28"/>
    </row>
    <row r="283" spans="1:5" x14ac:dyDescent="0.15">
      <c r="A283" s="28">
        <v>282</v>
      </c>
      <c r="B283" s="29"/>
      <c r="C283" s="28"/>
      <c r="D283" s="28"/>
      <c r="E283" s="28"/>
    </row>
    <row r="284" spans="1:5" x14ac:dyDescent="0.15">
      <c r="A284" s="28">
        <v>283</v>
      </c>
      <c r="B284" s="29"/>
      <c r="C284" s="28"/>
      <c r="D284" s="28"/>
      <c r="E284" s="28"/>
    </row>
    <row r="285" spans="1:5" x14ac:dyDescent="0.15">
      <c r="A285" s="28">
        <v>284</v>
      </c>
      <c r="B285" s="29"/>
      <c r="C285" s="28"/>
      <c r="D285" s="28"/>
      <c r="E285" s="28"/>
    </row>
    <row r="286" spans="1:5" x14ac:dyDescent="0.15">
      <c r="A286" s="28">
        <v>285</v>
      </c>
      <c r="B286" s="29"/>
      <c r="C286" s="28"/>
      <c r="D286" s="28"/>
      <c r="E286" s="28"/>
    </row>
    <row r="287" spans="1:5" x14ac:dyDescent="0.15">
      <c r="A287" s="28">
        <v>286</v>
      </c>
      <c r="B287" s="29"/>
      <c r="C287" s="28"/>
      <c r="D287" s="28"/>
      <c r="E287" s="28"/>
    </row>
    <row r="288" spans="1:5" x14ac:dyDescent="0.15">
      <c r="A288" s="28">
        <v>287</v>
      </c>
      <c r="B288" s="29"/>
      <c r="C288" s="28"/>
      <c r="D288" s="28"/>
      <c r="E288" s="28"/>
    </row>
    <row r="289" spans="1:5" x14ac:dyDescent="0.15">
      <c r="A289" s="28">
        <v>288</v>
      </c>
      <c r="B289" s="29"/>
      <c r="C289" s="28"/>
      <c r="D289" s="28"/>
      <c r="E289" s="28"/>
    </row>
    <row r="290" spans="1:5" x14ac:dyDescent="0.15">
      <c r="A290" s="28">
        <v>289</v>
      </c>
      <c r="B290" s="29"/>
      <c r="C290" s="28"/>
      <c r="D290" s="28"/>
      <c r="E290" s="28"/>
    </row>
    <row r="291" spans="1:5" x14ac:dyDescent="0.15">
      <c r="A291" s="28">
        <v>290</v>
      </c>
      <c r="B291" s="29"/>
      <c r="C291" s="28"/>
      <c r="D291" s="28"/>
      <c r="E291" s="28"/>
    </row>
    <row r="292" spans="1:5" x14ac:dyDescent="0.15">
      <c r="A292" s="28">
        <v>291</v>
      </c>
      <c r="B292" s="29"/>
      <c r="C292" s="28"/>
      <c r="D292" s="28"/>
      <c r="E292" s="28"/>
    </row>
    <row r="293" spans="1:5" x14ac:dyDescent="0.15">
      <c r="A293" s="28">
        <v>292</v>
      </c>
      <c r="B293" s="29"/>
      <c r="C293" s="28"/>
      <c r="D293" s="28"/>
      <c r="E293" s="28"/>
    </row>
    <row r="294" spans="1:5" x14ac:dyDescent="0.15">
      <c r="A294" s="28">
        <v>293</v>
      </c>
      <c r="B294" s="29"/>
      <c r="C294" s="28"/>
      <c r="D294" s="28"/>
      <c r="E294" s="28"/>
    </row>
    <row r="295" spans="1:5" x14ac:dyDescent="0.15">
      <c r="A295" s="28">
        <v>294</v>
      </c>
      <c r="B295" s="29"/>
      <c r="C295" s="28"/>
      <c r="D295" s="28"/>
      <c r="E295" s="28"/>
    </row>
    <row r="296" spans="1:5" x14ac:dyDescent="0.15">
      <c r="A296" s="28">
        <v>295</v>
      </c>
      <c r="B296" s="29"/>
      <c r="C296" s="28"/>
      <c r="D296" s="28"/>
      <c r="E296" s="28"/>
    </row>
    <row r="297" spans="1:5" x14ac:dyDescent="0.15">
      <c r="A297" s="28">
        <v>296</v>
      </c>
      <c r="B297" s="29"/>
      <c r="C297" s="28"/>
      <c r="D297" s="28"/>
      <c r="E297" s="28"/>
    </row>
    <row r="298" spans="1:5" x14ac:dyDescent="0.15">
      <c r="A298" s="28">
        <v>297</v>
      </c>
      <c r="B298" s="29"/>
      <c r="C298" s="28"/>
      <c r="D298" s="28"/>
      <c r="E298" s="28"/>
    </row>
    <row r="299" spans="1:5" x14ac:dyDescent="0.15">
      <c r="A299" s="28">
        <v>298</v>
      </c>
      <c r="B299" s="29"/>
      <c r="C299" s="28"/>
      <c r="D299" s="28"/>
      <c r="E299" s="28"/>
    </row>
    <row r="300" spans="1:5" x14ac:dyDescent="0.15">
      <c r="A300" s="28">
        <v>299</v>
      </c>
      <c r="B300" s="29"/>
      <c r="C300" s="28"/>
      <c r="D300" s="28"/>
      <c r="E300" s="28"/>
    </row>
    <row r="301" spans="1:5" x14ac:dyDescent="0.15">
      <c r="A301" s="28">
        <v>300</v>
      </c>
      <c r="B301" s="29"/>
      <c r="C301" s="28"/>
      <c r="D301" s="28"/>
      <c r="E301" s="28"/>
    </row>
    <row r="302" spans="1:5" x14ac:dyDescent="0.15">
      <c r="A302" s="28">
        <v>301</v>
      </c>
      <c r="B302" s="29"/>
      <c r="C302" s="28"/>
      <c r="D302" s="28"/>
      <c r="E302" s="28"/>
    </row>
    <row r="303" spans="1:5" x14ac:dyDescent="0.15">
      <c r="A303" s="28">
        <v>302</v>
      </c>
      <c r="B303" s="29"/>
      <c r="C303" s="28"/>
      <c r="D303" s="28"/>
      <c r="E303" s="28"/>
    </row>
    <row r="304" spans="1:5" x14ac:dyDescent="0.15">
      <c r="A304" s="28">
        <v>303</v>
      </c>
      <c r="B304" s="29"/>
      <c r="C304" s="28"/>
      <c r="D304" s="28"/>
      <c r="E304" s="28"/>
    </row>
    <row r="305" spans="1:5" x14ac:dyDescent="0.15">
      <c r="A305" s="28">
        <v>304</v>
      </c>
      <c r="B305" s="29"/>
      <c r="C305" s="28"/>
      <c r="D305" s="28"/>
      <c r="E305" s="28"/>
    </row>
    <row r="306" spans="1:5" x14ac:dyDescent="0.15">
      <c r="A306" s="28">
        <v>305</v>
      </c>
      <c r="B306" s="29"/>
      <c r="C306" s="28"/>
      <c r="D306" s="28"/>
      <c r="E306" s="28"/>
    </row>
    <row r="307" spans="1:5" x14ac:dyDescent="0.15">
      <c r="A307" s="28">
        <v>306</v>
      </c>
      <c r="B307" s="29"/>
      <c r="C307" s="28"/>
      <c r="D307" s="28"/>
      <c r="E307" s="28"/>
    </row>
    <row r="308" spans="1:5" x14ac:dyDescent="0.15">
      <c r="A308" s="28">
        <v>307</v>
      </c>
      <c r="B308" s="29"/>
      <c r="C308" s="28"/>
      <c r="D308" s="28"/>
      <c r="E308" s="28"/>
    </row>
    <row r="309" spans="1:5" x14ac:dyDescent="0.15">
      <c r="A309" s="28">
        <v>308</v>
      </c>
      <c r="B309" s="29"/>
      <c r="C309" s="28"/>
      <c r="D309" s="28"/>
      <c r="E309" s="28"/>
    </row>
    <row r="310" spans="1:5" x14ac:dyDescent="0.15">
      <c r="A310" s="28">
        <v>309</v>
      </c>
      <c r="B310" s="29"/>
      <c r="C310" s="28"/>
      <c r="D310" s="28"/>
      <c r="E310" s="28"/>
    </row>
    <row r="311" spans="1:5" x14ac:dyDescent="0.15">
      <c r="A311" s="28">
        <v>310</v>
      </c>
      <c r="B311" s="29"/>
      <c r="C311" s="28"/>
      <c r="D311" s="28"/>
      <c r="E311" s="28"/>
    </row>
    <row r="312" spans="1:5" x14ac:dyDescent="0.15">
      <c r="A312" s="28">
        <v>311</v>
      </c>
      <c r="B312" s="29"/>
      <c r="C312" s="28"/>
      <c r="D312" s="28"/>
      <c r="E312" s="28"/>
    </row>
    <row r="313" spans="1:5" x14ac:dyDescent="0.15">
      <c r="A313" s="28">
        <v>312</v>
      </c>
      <c r="B313" s="29"/>
      <c r="C313" s="28"/>
      <c r="D313" s="28"/>
      <c r="E313" s="28"/>
    </row>
    <row r="314" spans="1:5" x14ac:dyDescent="0.15">
      <c r="A314" s="28">
        <v>313</v>
      </c>
      <c r="B314" s="29"/>
      <c r="C314" s="28"/>
      <c r="D314" s="28"/>
      <c r="E314" s="28"/>
    </row>
    <row r="315" spans="1:5" x14ac:dyDescent="0.15">
      <c r="A315" s="28">
        <v>314</v>
      </c>
      <c r="B315" s="29"/>
      <c r="C315" s="28"/>
      <c r="D315" s="28"/>
      <c r="E315" s="28"/>
    </row>
    <row r="316" spans="1:5" x14ac:dyDescent="0.15">
      <c r="A316" s="28">
        <v>315</v>
      </c>
      <c r="B316" s="29"/>
      <c r="C316" s="28"/>
      <c r="D316" s="28"/>
      <c r="E316" s="28"/>
    </row>
    <row r="317" spans="1:5" x14ac:dyDescent="0.15">
      <c r="A317" s="28">
        <v>316</v>
      </c>
      <c r="B317" s="29"/>
      <c r="C317" s="28"/>
      <c r="D317" s="28"/>
      <c r="E317" s="28"/>
    </row>
    <row r="318" spans="1:5" x14ac:dyDescent="0.15">
      <c r="A318" s="28">
        <v>317</v>
      </c>
      <c r="B318" s="29"/>
      <c r="C318" s="28"/>
      <c r="D318" s="28"/>
      <c r="E318" s="28"/>
    </row>
    <row r="319" spans="1:5" x14ac:dyDescent="0.15">
      <c r="A319" s="28">
        <v>318</v>
      </c>
      <c r="B319" s="29"/>
      <c r="C319" s="28"/>
      <c r="D319" s="28"/>
      <c r="E319" s="28"/>
    </row>
    <row r="320" spans="1:5" x14ac:dyDescent="0.15">
      <c r="A320" s="28">
        <v>319</v>
      </c>
      <c r="B320" s="29"/>
      <c r="C320" s="28"/>
      <c r="D320" s="28"/>
      <c r="E320" s="28"/>
    </row>
    <row r="321" spans="1:5" x14ac:dyDescent="0.15">
      <c r="A321" s="28">
        <v>320</v>
      </c>
      <c r="B321" s="29"/>
      <c r="C321" s="28"/>
      <c r="D321" s="28"/>
      <c r="E321" s="28"/>
    </row>
    <row r="322" spans="1:5" x14ac:dyDescent="0.15">
      <c r="A322" s="28">
        <v>321</v>
      </c>
      <c r="B322" s="29"/>
      <c r="C322" s="28"/>
      <c r="D322" s="28"/>
      <c r="E322" s="28"/>
    </row>
    <row r="323" spans="1:5" x14ac:dyDescent="0.15">
      <c r="A323" s="28">
        <v>322</v>
      </c>
      <c r="B323" s="29"/>
      <c r="C323" s="28"/>
      <c r="D323" s="28"/>
      <c r="E323" s="28"/>
    </row>
    <row r="324" spans="1:5" x14ac:dyDescent="0.15">
      <c r="A324" s="28">
        <v>323</v>
      </c>
      <c r="B324" s="29"/>
      <c r="C324" s="28"/>
      <c r="D324" s="28"/>
      <c r="E324" s="28"/>
    </row>
    <row r="325" spans="1:5" x14ac:dyDescent="0.15">
      <c r="A325" s="28">
        <v>324</v>
      </c>
      <c r="B325" s="29"/>
      <c r="C325" s="28"/>
      <c r="D325" s="28"/>
      <c r="E325" s="28"/>
    </row>
    <row r="326" spans="1:5" x14ac:dyDescent="0.15">
      <c r="A326" s="28">
        <v>325</v>
      </c>
      <c r="B326" s="29"/>
      <c r="C326" s="28"/>
      <c r="D326" s="28"/>
      <c r="E326" s="28"/>
    </row>
    <row r="327" spans="1:5" x14ac:dyDescent="0.15">
      <c r="A327" s="28">
        <v>326</v>
      </c>
      <c r="B327" s="29"/>
      <c r="C327" s="28"/>
      <c r="D327" s="28"/>
      <c r="E327" s="28"/>
    </row>
    <row r="328" spans="1:5" x14ac:dyDescent="0.15">
      <c r="A328" s="28">
        <v>327</v>
      </c>
      <c r="B328" s="29"/>
      <c r="C328" s="28"/>
      <c r="D328" s="28"/>
      <c r="E328" s="28"/>
    </row>
    <row r="329" spans="1:5" x14ac:dyDescent="0.15">
      <c r="A329" s="28">
        <v>328</v>
      </c>
      <c r="B329" s="29"/>
      <c r="C329" s="28"/>
      <c r="D329" s="28"/>
      <c r="E329" s="28"/>
    </row>
    <row r="330" spans="1:5" x14ac:dyDescent="0.15">
      <c r="A330" s="28">
        <v>329</v>
      </c>
      <c r="B330" s="29"/>
      <c r="C330" s="28"/>
      <c r="D330" s="28"/>
      <c r="E330" s="28"/>
    </row>
    <row r="331" spans="1:5" x14ac:dyDescent="0.15">
      <c r="A331" s="28">
        <v>330</v>
      </c>
      <c r="B331" s="29"/>
      <c r="C331" s="28"/>
      <c r="D331" s="28"/>
      <c r="E331" s="28"/>
    </row>
    <row r="332" spans="1:5" x14ac:dyDescent="0.15">
      <c r="A332" s="28">
        <v>331</v>
      </c>
      <c r="B332" s="29"/>
      <c r="C332" s="28"/>
      <c r="D332" s="28"/>
      <c r="E332" s="28"/>
    </row>
    <row r="333" spans="1:5" x14ac:dyDescent="0.15">
      <c r="A333" s="28">
        <v>332</v>
      </c>
      <c r="B333" s="29"/>
      <c r="C333" s="28"/>
      <c r="D333" s="28"/>
      <c r="E333" s="28"/>
    </row>
    <row r="334" spans="1:5" x14ac:dyDescent="0.15">
      <c r="A334" s="28">
        <v>333</v>
      </c>
      <c r="B334" s="29"/>
      <c r="C334" s="28"/>
      <c r="D334" s="28"/>
      <c r="E334" s="28"/>
    </row>
    <row r="335" spans="1:5" x14ac:dyDescent="0.15">
      <c r="A335" s="28">
        <v>334</v>
      </c>
      <c r="B335" s="29"/>
      <c r="C335" s="28"/>
      <c r="D335" s="28"/>
      <c r="E335" s="28"/>
    </row>
    <row r="336" spans="1:5" x14ac:dyDescent="0.15">
      <c r="A336" s="28">
        <v>335</v>
      </c>
      <c r="B336" s="29"/>
      <c r="C336" s="28"/>
      <c r="D336" s="28"/>
      <c r="E336" s="28"/>
    </row>
    <row r="337" spans="1:5" x14ac:dyDescent="0.15">
      <c r="A337" s="28">
        <v>336</v>
      </c>
      <c r="B337" s="29"/>
      <c r="C337" s="28"/>
      <c r="D337" s="28"/>
      <c r="E337" s="28"/>
    </row>
    <row r="338" spans="1:5" x14ac:dyDescent="0.15">
      <c r="A338" s="28">
        <v>337</v>
      </c>
      <c r="B338" s="29"/>
      <c r="C338" s="28"/>
      <c r="D338" s="28"/>
      <c r="E338" s="28"/>
    </row>
    <row r="339" spans="1:5" x14ac:dyDescent="0.15">
      <c r="A339" s="28">
        <v>338</v>
      </c>
      <c r="B339" s="29"/>
      <c r="C339" s="28"/>
      <c r="D339" s="28"/>
      <c r="E339" s="28"/>
    </row>
    <row r="340" spans="1:5" x14ac:dyDescent="0.15">
      <c r="A340" s="28">
        <v>339</v>
      </c>
      <c r="B340" s="29"/>
      <c r="C340" s="28"/>
      <c r="D340" s="28"/>
      <c r="E340" s="28"/>
    </row>
  </sheetData>
  <phoneticPr fontId="1"/>
  <dataValidations count="2">
    <dataValidation type="custom" imeMode="halfAlpha" allowBlank="1" showInputMessage="1" showErrorMessage="1" error="半角で入力してください。" sqref="A2:A340" xr:uid="{ED7D7629-243B-4EDC-8F53-6AA8FE64A675}">
      <formula1>AND(A2&lt;DBCS(A2))</formula1>
    </dataValidation>
    <dataValidation imeMode="halfKatakana" allowBlank="1" showInputMessage="1" showErrorMessage="1" error="半角で入力してください" sqref="C2:C340" xr:uid="{4B920803-2D36-4525-971C-DA21ECF8C9C1}"/>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C5B0100F-2BE1-4325-B820-F3C467524EA2}">
          <x14:formula1>
            <xm:f>'選手申込シート（選手名簿ができたらこちら）'!$BI$12:$BI$15</xm:f>
          </x14:formula1>
          <xm:sqref>D2:D340</xm:sqref>
        </x14:dataValidation>
        <x14:dataValidation type="list" allowBlank="1" showInputMessage="1" xr:uid="{79E6230E-A738-4A1F-B0E2-248E291D6BE0}">
          <x14:formula1>
            <xm:f>'選手申込シート（選手名簿ができたらこちら）'!$AZ$12:$AZ$53</xm:f>
          </x14:formula1>
          <xm:sqref>E2:E340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29FA6-15B6-4FC4-A54B-79FB0DE6A4A3}">
  <sheetPr>
    <tabColor rgb="FFFFFF00"/>
  </sheetPr>
  <dimension ref="A1:BX114"/>
  <sheetViews>
    <sheetView tabSelected="1" view="pageBreakPreview" zoomScale="85" zoomScaleNormal="115" zoomScaleSheetLayoutView="85" workbookViewId="0">
      <selection activeCell="DI11" sqref="DI11"/>
    </sheetView>
  </sheetViews>
  <sheetFormatPr defaultColWidth="2.125" defaultRowHeight="10.9" customHeight="1" x14ac:dyDescent="0.15"/>
  <cols>
    <col min="1" max="1" width="2.125" style="6" customWidth="1"/>
    <col min="2" max="2" width="2" style="6" customWidth="1"/>
    <col min="3" max="5" width="2.625" style="6" customWidth="1"/>
    <col min="6" max="15" width="3.375" style="6" customWidth="1"/>
    <col min="16" max="18" width="2.625" style="6" customWidth="1"/>
    <col min="19" max="25" width="3.375" style="6" customWidth="1"/>
    <col min="26" max="26" width="6.75" style="6" customWidth="1"/>
    <col min="27" max="27" width="3.375" style="6" customWidth="1"/>
    <col min="28" max="29" width="2.125" style="6"/>
    <col min="30" max="30" width="2.75" style="6" customWidth="1"/>
    <col min="31" max="33" width="2.125" style="6"/>
    <col min="34" max="34" width="2.125" style="6" customWidth="1"/>
    <col min="35" max="35" width="2" style="9" hidden="1" customWidth="1"/>
    <col min="36" max="36" width="6.75" style="9" hidden="1" customWidth="1"/>
    <col min="37" max="37" width="2" style="9" customWidth="1"/>
    <col min="38" max="40" width="4.5" style="6" customWidth="1"/>
    <col min="41" max="44" width="2.125" style="6"/>
    <col min="45" max="45" width="2" style="6" customWidth="1"/>
    <col min="46" max="46" width="2.125" style="6" customWidth="1"/>
    <col min="47" max="49" width="2.125" style="6"/>
    <col min="50" max="50" width="2.125" style="6" customWidth="1"/>
    <col min="51" max="51" width="1.5" style="7" customWidth="1"/>
    <col min="52" max="52" width="30" style="7" hidden="1" customWidth="1"/>
    <col min="53" max="57" width="6.625" style="7" hidden="1" customWidth="1"/>
    <col min="58" max="58" width="10.5" style="7" hidden="1" customWidth="1"/>
    <col min="59" max="61" width="6.625" style="7" hidden="1" customWidth="1"/>
    <col min="62" max="62" width="1.625" style="7" hidden="1" customWidth="1"/>
    <col min="63" max="64" width="2.125" style="7" hidden="1" customWidth="1"/>
    <col min="65" max="76" width="2.125" style="6" hidden="1" customWidth="1"/>
    <col min="77" max="80" width="2.125" style="6" customWidth="1"/>
    <col min="81" max="16384" width="2.125" style="6"/>
  </cols>
  <sheetData>
    <row r="1" spans="1:64" ht="18.75" x14ac:dyDescent="0.15">
      <c r="A1" s="124" t="s">
        <v>114</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row>
    <row r="2" spans="1:64" ht="10.9" customHeight="1" thickBot="1" x14ac:dyDescent="0.2">
      <c r="A2" s="8"/>
      <c r="AM2" s="4"/>
      <c r="AN2" s="4"/>
      <c r="AO2" s="4"/>
      <c r="AP2" s="4"/>
    </row>
    <row r="3" spans="1:64" ht="10.9" customHeight="1" x14ac:dyDescent="0.15">
      <c r="A3" s="125" t="s">
        <v>15</v>
      </c>
      <c r="B3" s="126"/>
      <c r="C3" s="126"/>
      <c r="D3" s="126"/>
      <c r="E3" s="126"/>
      <c r="F3" s="126"/>
      <c r="G3" s="126"/>
      <c r="H3" s="126"/>
      <c r="I3" s="126"/>
      <c r="J3" s="126"/>
      <c r="K3" s="127"/>
      <c r="L3" s="127"/>
      <c r="M3" s="127"/>
      <c r="N3" s="127"/>
      <c r="O3" s="127"/>
      <c r="P3" s="127"/>
      <c r="Q3" s="127"/>
      <c r="R3" s="127"/>
      <c r="S3" s="127"/>
      <c r="T3" s="128" t="s">
        <v>8</v>
      </c>
      <c r="U3" s="128"/>
      <c r="V3" s="128"/>
      <c r="W3" s="129" t="str">
        <f>IF(K3="","",VLOOKUP(K3,$AZ$13:$BB$70,2,FALSE))</f>
        <v/>
      </c>
      <c r="X3" s="129"/>
      <c r="Y3" s="129"/>
      <c r="Z3" s="129"/>
      <c r="AA3" s="131" t="str">
        <f>IF(K3="","",VLOOKUP(K3,$AZ$13:$BB$70,3,FALSE))</f>
        <v/>
      </c>
      <c r="AB3" s="132"/>
      <c r="AC3" s="66"/>
      <c r="AD3" s="69"/>
      <c r="AM3" s="4"/>
      <c r="AN3" s="4"/>
      <c r="AO3" s="4"/>
      <c r="AP3" s="4"/>
    </row>
    <row r="4" spans="1:64" ht="10.9" customHeight="1" thickBot="1" x14ac:dyDescent="0.2">
      <c r="A4" s="93"/>
      <c r="B4" s="94"/>
      <c r="C4" s="94"/>
      <c r="D4" s="94"/>
      <c r="E4" s="94"/>
      <c r="F4" s="94"/>
      <c r="G4" s="94"/>
      <c r="H4" s="94"/>
      <c r="I4" s="94"/>
      <c r="J4" s="94"/>
      <c r="K4" s="79"/>
      <c r="L4" s="79"/>
      <c r="M4" s="79"/>
      <c r="N4" s="79"/>
      <c r="O4" s="79"/>
      <c r="P4" s="79"/>
      <c r="Q4" s="79"/>
      <c r="R4" s="79"/>
      <c r="S4" s="79"/>
      <c r="T4" s="71"/>
      <c r="U4" s="71"/>
      <c r="V4" s="71"/>
      <c r="W4" s="130"/>
      <c r="X4" s="130"/>
      <c r="Y4" s="130"/>
      <c r="Z4" s="130"/>
      <c r="AA4" s="133"/>
      <c r="AB4" s="134"/>
      <c r="AC4" s="135"/>
      <c r="AD4" s="136"/>
      <c r="AE4" s="10"/>
      <c r="AF4" s="10"/>
      <c r="AG4" s="10"/>
      <c r="AH4" s="10"/>
      <c r="AI4" s="11"/>
      <c r="AJ4" s="11"/>
      <c r="AK4" s="11"/>
      <c r="AL4" s="10"/>
      <c r="AM4" s="10"/>
      <c r="AN4" s="10"/>
      <c r="AO4" s="10"/>
      <c r="AP4" s="10"/>
    </row>
    <row r="5" spans="1:64" ht="12.75" customHeight="1" x14ac:dyDescent="0.15">
      <c r="A5" s="93" t="s">
        <v>16</v>
      </c>
      <c r="B5" s="94"/>
      <c r="C5" s="94"/>
      <c r="D5" s="94"/>
      <c r="E5" s="94"/>
      <c r="F5" s="94"/>
      <c r="G5" s="94"/>
      <c r="H5" s="94"/>
      <c r="I5" s="94"/>
      <c r="J5" s="94"/>
      <c r="K5" s="79"/>
      <c r="L5" s="79"/>
      <c r="M5" s="79"/>
      <c r="N5" s="79"/>
      <c r="O5" s="79"/>
      <c r="P5" s="79"/>
      <c r="Q5" s="79"/>
      <c r="R5" s="79"/>
      <c r="S5" s="79"/>
      <c r="T5" s="79"/>
      <c r="U5" s="79"/>
      <c r="V5" s="79"/>
      <c r="W5" s="79"/>
      <c r="X5" s="79"/>
      <c r="Y5" s="79"/>
      <c r="Z5" s="79"/>
      <c r="AA5" s="137" t="s">
        <v>37</v>
      </c>
      <c r="AB5" s="137"/>
      <c r="AC5" s="138"/>
      <c r="AD5" s="138"/>
      <c r="AE5" s="139"/>
      <c r="AF5" s="141"/>
      <c r="AG5" s="142"/>
      <c r="AH5" s="142"/>
      <c r="AI5" s="142"/>
      <c r="AJ5" s="142"/>
      <c r="AK5" s="142"/>
      <c r="AL5" s="142"/>
      <c r="AM5" s="142"/>
      <c r="AN5" s="142"/>
      <c r="AO5" s="142"/>
      <c r="AP5" s="143"/>
      <c r="AW5" s="12"/>
      <c r="AX5" s="12"/>
      <c r="AY5" s="13"/>
      <c r="AZ5" s="13"/>
      <c r="BA5" s="13"/>
      <c r="BB5" s="13"/>
      <c r="BC5" s="13"/>
      <c r="BD5" s="13"/>
      <c r="BE5" s="13"/>
      <c r="BF5" s="13"/>
      <c r="BG5" s="13"/>
      <c r="BH5" s="13"/>
      <c r="BI5" s="13"/>
      <c r="BJ5" s="13"/>
      <c r="BK5" s="13"/>
    </row>
    <row r="6" spans="1:64" ht="12.75" customHeight="1" x14ac:dyDescent="0.15">
      <c r="A6" s="93"/>
      <c r="B6" s="94"/>
      <c r="C6" s="94"/>
      <c r="D6" s="94"/>
      <c r="E6" s="94"/>
      <c r="F6" s="94"/>
      <c r="G6" s="94"/>
      <c r="H6" s="94"/>
      <c r="I6" s="94"/>
      <c r="J6" s="94"/>
      <c r="K6" s="79"/>
      <c r="L6" s="79"/>
      <c r="M6" s="79"/>
      <c r="N6" s="79"/>
      <c r="O6" s="79"/>
      <c r="P6" s="79"/>
      <c r="Q6" s="79"/>
      <c r="R6" s="79"/>
      <c r="S6" s="79"/>
      <c r="T6" s="79"/>
      <c r="U6" s="79"/>
      <c r="V6" s="79"/>
      <c r="W6" s="79"/>
      <c r="X6" s="79"/>
      <c r="Y6" s="79"/>
      <c r="Z6" s="79"/>
      <c r="AA6" s="137"/>
      <c r="AB6" s="137"/>
      <c r="AC6" s="137"/>
      <c r="AD6" s="137"/>
      <c r="AE6" s="140"/>
      <c r="AF6" s="144"/>
      <c r="AG6" s="145"/>
      <c r="AH6" s="145"/>
      <c r="AI6" s="145"/>
      <c r="AJ6" s="145"/>
      <c r="AK6" s="145"/>
      <c r="AL6" s="145"/>
      <c r="AM6" s="145"/>
      <c r="AN6" s="145"/>
      <c r="AO6" s="145"/>
      <c r="AP6" s="146"/>
      <c r="AW6" s="12"/>
      <c r="AX6" s="12"/>
      <c r="AY6" s="13"/>
      <c r="AZ6" s="13"/>
      <c r="BA6" s="13"/>
      <c r="BB6" s="13"/>
      <c r="BC6" s="13"/>
      <c r="BD6" s="13"/>
      <c r="BE6" s="13"/>
      <c r="BF6" s="13"/>
      <c r="BG6" s="13"/>
      <c r="BH6" s="13"/>
      <c r="BI6" s="13"/>
      <c r="BJ6" s="13"/>
      <c r="BK6" s="13"/>
      <c r="BL6" s="14" t="s">
        <v>22</v>
      </c>
    </row>
    <row r="7" spans="1:64" ht="12.6" customHeight="1" x14ac:dyDescent="0.15">
      <c r="A7" s="93" t="s">
        <v>17</v>
      </c>
      <c r="B7" s="94"/>
      <c r="C7" s="94"/>
      <c r="D7" s="94"/>
      <c r="E7" s="94"/>
      <c r="F7" s="94"/>
      <c r="G7" s="94"/>
      <c r="H7" s="94"/>
      <c r="I7" s="94"/>
      <c r="J7" s="94"/>
      <c r="K7" s="79"/>
      <c r="L7" s="79"/>
      <c r="M7" s="79"/>
      <c r="N7" s="79"/>
      <c r="O7" s="79"/>
      <c r="P7" s="79"/>
      <c r="Q7" s="79"/>
      <c r="R7" s="79"/>
      <c r="S7" s="79"/>
      <c r="T7" s="79"/>
      <c r="U7" s="79"/>
      <c r="V7" s="79"/>
      <c r="W7" s="79"/>
      <c r="X7" s="79"/>
      <c r="Y7" s="79"/>
      <c r="Z7" s="79"/>
      <c r="AA7" s="98" t="s">
        <v>41</v>
      </c>
      <c r="AB7" s="99"/>
      <c r="AC7" s="99"/>
      <c r="AD7" s="99"/>
      <c r="AE7" s="100"/>
      <c r="AF7" s="103"/>
      <c r="AG7" s="104"/>
      <c r="AH7" s="104"/>
      <c r="AI7" s="104"/>
      <c r="AJ7" s="104"/>
      <c r="AK7" s="104"/>
      <c r="AL7" s="104"/>
      <c r="AM7" s="104"/>
      <c r="AN7" s="104"/>
      <c r="AO7" s="104"/>
      <c r="AP7" s="105"/>
    </row>
    <row r="8" spans="1:64" ht="12.6" customHeight="1" thickBot="1" x14ac:dyDescent="0.2">
      <c r="A8" s="95"/>
      <c r="B8" s="96"/>
      <c r="C8" s="96"/>
      <c r="D8" s="96"/>
      <c r="E8" s="96"/>
      <c r="F8" s="96"/>
      <c r="G8" s="96"/>
      <c r="H8" s="96"/>
      <c r="I8" s="96"/>
      <c r="J8" s="96"/>
      <c r="K8" s="97"/>
      <c r="L8" s="97"/>
      <c r="M8" s="97"/>
      <c r="N8" s="97"/>
      <c r="O8" s="97"/>
      <c r="P8" s="97"/>
      <c r="Q8" s="97"/>
      <c r="R8" s="97"/>
      <c r="S8" s="97"/>
      <c r="T8" s="97"/>
      <c r="U8" s="97"/>
      <c r="V8" s="97"/>
      <c r="W8" s="97"/>
      <c r="X8" s="97"/>
      <c r="Y8" s="97"/>
      <c r="Z8" s="97"/>
      <c r="AA8" s="101"/>
      <c r="AB8" s="101"/>
      <c r="AC8" s="101"/>
      <c r="AD8" s="101"/>
      <c r="AE8" s="102"/>
      <c r="AF8" s="106"/>
      <c r="AG8" s="107"/>
      <c r="AH8" s="107"/>
      <c r="AI8" s="107"/>
      <c r="AJ8" s="107"/>
      <c r="AK8" s="107"/>
      <c r="AL8" s="107"/>
      <c r="AM8" s="107"/>
      <c r="AN8" s="107"/>
      <c r="AO8" s="107"/>
      <c r="AP8" s="108"/>
    </row>
    <row r="9" spans="1:64" ht="14.25" customHeight="1" thickBot="1" x14ac:dyDescent="0.2">
      <c r="AD9" s="109" t="s">
        <v>31</v>
      </c>
      <c r="AE9" s="109"/>
      <c r="AF9" s="109"/>
      <c r="AZ9" s="14" t="s">
        <v>29</v>
      </c>
    </row>
    <row r="10" spans="1:64" ht="10.9" customHeight="1" x14ac:dyDescent="0.15">
      <c r="T10" s="69" t="s">
        <v>9</v>
      </c>
      <c r="U10" s="69"/>
      <c r="V10" s="69"/>
      <c r="W10" s="69"/>
      <c r="X10" s="69"/>
      <c r="Y10" s="110">
        <f>COUNT(AJ15:AJ105)</f>
        <v>0</v>
      </c>
      <c r="Z10" s="111"/>
      <c r="AA10" s="112"/>
      <c r="AB10" s="69" t="s">
        <v>10</v>
      </c>
      <c r="AC10" s="69"/>
      <c r="AD10" s="152">
        <v>1000</v>
      </c>
      <c r="AE10" s="152"/>
      <c r="AF10" s="152"/>
      <c r="AG10" s="69" t="s">
        <v>11</v>
      </c>
      <c r="AH10" s="69"/>
      <c r="AI10" s="116" t="s">
        <v>12</v>
      </c>
      <c r="AJ10" s="116"/>
      <c r="AK10" s="117">
        <f>Y10*AD10</f>
        <v>0</v>
      </c>
      <c r="AL10" s="118"/>
      <c r="AM10" s="118"/>
      <c r="AN10" s="119"/>
      <c r="AO10" s="123" t="s">
        <v>11</v>
      </c>
      <c r="AP10" s="123"/>
      <c r="AU10" s="24"/>
    </row>
    <row r="11" spans="1:64" ht="10.9" customHeight="1" thickBot="1" x14ac:dyDescent="0.2">
      <c r="T11" s="69"/>
      <c r="U11" s="69"/>
      <c r="V11" s="69"/>
      <c r="W11" s="69"/>
      <c r="X11" s="69"/>
      <c r="Y11" s="113"/>
      <c r="Z11" s="114"/>
      <c r="AA11" s="115"/>
      <c r="AB11" s="69"/>
      <c r="AC11" s="69"/>
      <c r="AD11" s="152"/>
      <c r="AE11" s="152"/>
      <c r="AF11" s="152"/>
      <c r="AG11" s="69"/>
      <c r="AH11" s="69"/>
      <c r="AI11" s="116"/>
      <c r="AJ11" s="116"/>
      <c r="AK11" s="120"/>
      <c r="AL11" s="121"/>
      <c r="AM11" s="121"/>
      <c r="AN11" s="122"/>
      <c r="AO11" s="123"/>
      <c r="AP11" s="123"/>
      <c r="AZ11" s="7" t="s">
        <v>24</v>
      </c>
      <c r="BA11" s="7" t="s">
        <v>23</v>
      </c>
      <c r="BB11" s="7" t="s">
        <v>38</v>
      </c>
      <c r="BE11" s="7" t="s">
        <v>28</v>
      </c>
      <c r="BI11" s="7" t="s">
        <v>43</v>
      </c>
    </row>
    <row r="12" spans="1:64" ht="10.9" customHeight="1" thickBot="1" x14ac:dyDescent="0.2">
      <c r="AZ12" s="15" t="s">
        <v>75</v>
      </c>
      <c r="BA12" s="15"/>
      <c r="BB12" s="15">
        <v>1</v>
      </c>
      <c r="BC12" s="15"/>
      <c r="BD12" s="15" t="s">
        <v>30</v>
      </c>
      <c r="BE12" s="16"/>
      <c r="BF12" s="16" t="s">
        <v>13</v>
      </c>
      <c r="BG12" s="16" t="s">
        <v>14</v>
      </c>
      <c r="BH12" s="16"/>
      <c r="BI12" s="26">
        <v>6</v>
      </c>
    </row>
    <row r="13" spans="1:64" ht="10.9" customHeight="1" x14ac:dyDescent="0.15">
      <c r="A13" s="92"/>
      <c r="B13" s="89"/>
      <c r="C13" s="89" t="s">
        <v>71</v>
      </c>
      <c r="D13" s="89"/>
      <c r="E13" s="89"/>
      <c r="F13" s="89" t="s">
        <v>0</v>
      </c>
      <c r="G13" s="89"/>
      <c r="H13" s="89"/>
      <c r="I13" s="89"/>
      <c r="J13" s="89"/>
      <c r="K13" s="89" t="s">
        <v>39</v>
      </c>
      <c r="L13" s="89"/>
      <c r="M13" s="89"/>
      <c r="N13" s="89"/>
      <c r="O13" s="89"/>
      <c r="P13" s="89" t="s">
        <v>1</v>
      </c>
      <c r="Q13" s="89"/>
      <c r="R13" s="89"/>
      <c r="S13" s="89" t="s">
        <v>2</v>
      </c>
      <c r="T13" s="89"/>
      <c r="U13" s="89"/>
      <c r="V13" s="89"/>
      <c r="W13" s="89" t="s">
        <v>3</v>
      </c>
      <c r="X13" s="89"/>
      <c r="Y13" s="89"/>
      <c r="Z13" s="89"/>
      <c r="AA13" s="89"/>
      <c r="AB13" s="89"/>
      <c r="AC13" s="89"/>
      <c r="AD13" s="89"/>
      <c r="AE13" s="89" t="s">
        <v>7</v>
      </c>
      <c r="AF13" s="89"/>
      <c r="AG13" s="89"/>
      <c r="AH13" s="90"/>
      <c r="AL13" s="92" t="s">
        <v>5</v>
      </c>
      <c r="AM13" s="89"/>
      <c r="AN13" s="89"/>
      <c r="AO13" s="89" t="s">
        <v>9</v>
      </c>
      <c r="AP13" s="90"/>
      <c r="AR13" s="91"/>
      <c r="AS13" s="91"/>
      <c r="AT13" s="91"/>
      <c r="AZ13" s="15" t="s">
        <v>76</v>
      </c>
      <c r="BA13" s="15"/>
      <c r="BB13" s="15">
        <v>2</v>
      </c>
      <c r="BC13" s="15"/>
      <c r="BD13" s="15"/>
      <c r="BE13" s="15"/>
      <c r="BF13" s="15"/>
      <c r="BG13" s="15"/>
      <c r="BH13" s="15"/>
      <c r="BI13" s="27">
        <v>5</v>
      </c>
    </row>
    <row r="14" spans="1:64" ht="10.9" customHeight="1" x14ac:dyDescent="0.15">
      <c r="A14" s="83"/>
      <c r="B14" s="73"/>
      <c r="C14" s="73"/>
      <c r="D14" s="73"/>
      <c r="E14" s="73"/>
      <c r="F14" s="73"/>
      <c r="G14" s="73"/>
      <c r="H14" s="73"/>
      <c r="I14" s="73"/>
      <c r="J14" s="73"/>
      <c r="K14" s="73"/>
      <c r="L14" s="73"/>
      <c r="M14" s="73"/>
      <c r="N14" s="73"/>
      <c r="O14" s="73"/>
      <c r="P14" s="73"/>
      <c r="Q14" s="73"/>
      <c r="R14" s="73"/>
      <c r="S14" s="73"/>
      <c r="T14" s="73"/>
      <c r="U14" s="73"/>
      <c r="V14" s="73"/>
      <c r="W14" s="73" t="s">
        <v>4</v>
      </c>
      <c r="X14" s="73"/>
      <c r="Y14" s="73"/>
      <c r="Z14" s="73" t="s">
        <v>5</v>
      </c>
      <c r="AA14" s="73"/>
      <c r="AB14" s="73"/>
      <c r="AC14" s="73"/>
      <c r="AD14" s="73"/>
      <c r="AE14" s="73"/>
      <c r="AF14" s="73"/>
      <c r="AG14" s="73"/>
      <c r="AH14" s="85"/>
      <c r="AL14" s="83"/>
      <c r="AM14" s="73"/>
      <c r="AN14" s="73"/>
      <c r="AO14" s="73"/>
      <c r="AP14" s="85"/>
      <c r="AR14" s="91"/>
      <c r="AS14" s="91"/>
      <c r="AT14" s="91"/>
      <c r="AZ14" s="15" t="s">
        <v>77</v>
      </c>
      <c r="BA14" s="15"/>
      <c r="BB14" s="15">
        <v>3</v>
      </c>
      <c r="BC14" s="15"/>
      <c r="BD14" s="15"/>
      <c r="BE14" s="15"/>
      <c r="BF14" s="15" t="s">
        <v>45</v>
      </c>
      <c r="BG14" s="15"/>
      <c r="BH14" s="15"/>
      <c r="BI14" s="27">
        <v>4</v>
      </c>
    </row>
    <row r="15" spans="1:64" ht="9.75" customHeight="1" x14ac:dyDescent="0.15">
      <c r="A15" s="70">
        <v>1</v>
      </c>
      <c r="B15" s="71"/>
      <c r="C15" s="72"/>
      <c r="D15" s="72"/>
      <c r="E15" s="72"/>
      <c r="F15" s="73" t="str">
        <f>IF(C15="","",VLOOKUP(C15,'選手名簿（先にこちら）'!$A$2:$E$1001,2,FALSE))</f>
        <v/>
      </c>
      <c r="G15" s="73"/>
      <c r="H15" s="73"/>
      <c r="I15" s="73"/>
      <c r="J15" s="73"/>
      <c r="K15" s="73" t="str">
        <f>IF(C15="","",VLOOKUP(C15,'選手名簿（先にこちら）'!$A$2:$E$1001,3,FALSE))</f>
        <v/>
      </c>
      <c r="L15" s="73"/>
      <c r="M15" s="73"/>
      <c r="N15" s="73"/>
      <c r="O15" s="73"/>
      <c r="P15" s="73" t="str">
        <f>IF(C15="","",VLOOKUP(C15,'選手名簿（先にこちら）'!$A$2:$E$1001,4,FALSE))</f>
        <v/>
      </c>
      <c r="Q15" s="73"/>
      <c r="R15" s="73"/>
      <c r="S15" s="73" t="str">
        <f>IF(C15="","",VLOOKUP(C15,'選手名簿（先にこちら）'!$A$2:$E$1001,5,FALSE))</f>
        <v/>
      </c>
      <c r="T15" s="73"/>
      <c r="U15" s="73"/>
      <c r="V15" s="73"/>
      <c r="W15" s="72" t="s">
        <v>13</v>
      </c>
      <c r="X15" s="72"/>
      <c r="Y15" s="72"/>
      <c r="Z15" s="79"/>
      <c r="AA15" s="79"/>
      <c r="AB15" s="79"/>
      <c r="AC15" s="79"/>
      <c r="AD15" s="79"/>
      <c r="AE15" s="72"/>
      <c r="AF15" s="72"/>
      <c r="AG15" s="72"/>
      <c r="AH15" s="74"/>
      <c r="AI15" s="9" t="str">
        <f>W15&amp;Z15</f>
        <v>男子</v>
      </c>
      <c r="AJ15" s="9" t="str">
        <f>IF(COUNTIF($C$15:C15,C15)=1,ROW(A1),"")</f>
        <v/>
      </c>
      <c r="AL15" s="83" t="s">
        <v>56</v>
      </c>
      <c r="AM15" s="73"/>
      <c r="AN15" s="73"/>
      <c r="AO15" s="73">
        <f>COUNTIF($AI$15:$AI$105,AL15)</f>
        <v>0</v>
      </c>
      <c r="AP15" s="85"/>
      <c r="AR15" s="91"/>
      <c r="AS15" s="91"/>
      <c r="AT15" s="91"/>
      <c r="AZ15" s="15" t="s">
        <v>78</v>
      </c>
      <c r="BA15" s="15"/>
      <c r="BB15" s="15">
        <v>4</v>
      </c>
      <c r="BC15" s="15"/>
      <c r="BD15" s="15"/>
      <c r="BE15" s="15"/>
      <c r="BF15" s="15" t="s">
        <v>46</v>
      </c>
      <c r="BG15" s="15"/>
      <c r="BH15" s="15"/>
      <c r="BI15" s="27">
        <v>3</v>
      </c>
    </row>
    <row r="16" spans="1:64" ht="9.75" customHeight="1" x14ac:dyDescent="0.15">
      <c r="A16" s="70"/>
      <c r="B16" s="71"/>
      <c r="C16" s="72"/>
      <c r="D16" s="72"/>
      <c r="E16" s="72"/>
      <c r="F16" s="73"/>
      <c r="G16" s="73"/>
      <c r="H16" s="73"/>
      <c r="I16" s="73"/>
      <c r="J16" s="73"/>
      <c r="K16" s="73"/>
      <c r="L16" s="73"/>
      <c r="M16" s="73"/>
      <c r="N16" s="73"/>
      <c r="O16" s="73"/>
      <c r="P16" s="73"/>
      <c r="Q16" s="73"/>
      <c r="R16" s="73"/>
      <c r="S16" s="73"/>
      <c r="T16" s="73"/>
      <c r="U16" s="73"/>
      <c r="V16" s="73"/>
      <c r="W16" s="72"/>
      <c r="X16" s="72"/>
      <c r="Y16" s="72"/>
      <c r="Z16" s="79"/>
      <c r="AA16" s="79"/>
      <c r="AB16" s="79"/>
      <c r="AC16" s="79"/>
      <c r="AD16" s="79"/>
      <c r="AE16" s="72"/>
      <c r="AF16" s="72"/>
      <c r="AG16" s="72"/>
      <c r="AH16" s="74"/>
      <c r="AI16" s="9" t="str">
        <f>W16&amp;Z16</f>
        <v/>
      </c>
      <c r="AL16" s="83"/>
      <c r="AM16" s="73"/>
      <c r="AN16" s="73"/>
      <c r="AO16" s="73"/>
      <c r="AP16" s="85"/>
      <c r="AZ16" s="15" t="s">
        <v>79</v>
      </c>
      <c r="BA16" s="15"/>
      <c r="BB16" s="15">
        <v>5</v>
      </c>
      <c r="BC16" s="15"/>
      <c r="BD16" s="15"/>
      <c r="BE16" s="15"/>
      <c r="BF16" s="15" t="s">
        <v>48</v>
      </c>
      <c r="BG16" s="15"/>
      <c r="BH16" s="15"/>
      <c r="BI16" s="15"/>
    </row>
    <row r="17" spans="1:61" ht="9.75" customHeight="1" x14ac:dyDescent="0.15">
      <c r="A17" s="70">
        <v>2</v>
      </c>
      <c r="B17" s="71"/>
      <c r="C17" s="72"/>
      <c r="D17" s="72"/>
      <c r="E17" s="72"/>
      <c r="F17" s="73" t="str">
        <f>IF(C17="","",VLOOKUP(C17,'選手名簿（先にこちら）'!$A$2:$E$1001,2,FALSE))</f>
        <v/>
      </c>
      <c r="G17" s="73"/>
      <c r="H17" s="73"/>
      <c r="I17" s="73"/>
      <c r="J17" s="73"/>
      <c r="K17" s="73" t="str">
        <f>IF(C17="","",VLOOKUP(C17,'選手名簿（先にこちら）'!$A$2:$E$1001,3,FALSE))</f>
        <v/>
      </c>
      <c r="L17" s="73"/>
      <c r="M17" s="73"/>
      <c r="N17" s="73"/>
      <c r="O17" s="73"/>
      <c r="P17" s="73" t="str">
        <f>IF(C17="","",VLOOKUP(C17,'選手名簿（先にこちら）'!$A$2:$E$1001,4,FALSE))</f>
        <v/>
      </c>
      <c r="Q17" s="73"/>
      <c r="R17" s="73"/>
      <c r="S17" s="73" t="str">
        <f>IF(C17="","",VLOOKUP(C17,'選手名簿（先にこちら）'!$A$2:$E$1001,5,FALSE))</f>
        <v/>
      </c>
      <c r="T17" s="73"/>
      <c r="U17" s="73"/>
      <c r="V17" s="73"/>
      <c r="W17" s="72" t="s">
        <v>72</v>
      </c>
      <c r="X17" s="72"/>
      <c r="Y17" s="72"/>
      <c r="Z17" s="79"/>
      <c r="AA17" s="79"/>
      <c r="AB17" s="79"/>
      <c r="AC17" s="79"/>
      <c r="AD17" s="79"/>
      <c r="AE17" s="72"/>
      <c r="AF17" s="72"/>
      <c r="AG17" s="72"/>
      <c r="AH17" s="74"/>
      <c r="AI17" s="9" t="str">
        <f>W17&amp;Z17</f>
        <v>男子</v>
      </c>
      <c r="AJ17" s="9" t="str">
        <f>IF(COUNTIF($C$15:C17,C17)=1,ROW(A2),"")</f>
        <v/>
      </c>
      <c r="AL17" s="83" t="s">
        <v>57</v>
      </c>
      <c r="AM17" s="73"/>
      <c r="AN17" s="73"/>
      <c r="AO17" s="73">
        <f>COUNTIF($AI$15:$AI$105,AL17)</f>
        <v>0</v>
      </c>
      <c r="AP17" s="85"/>
      <c r="AZ17" s="15" t="s">
        <v>80</v>
      </c>
      <c r="BA17" s="15"/>
      <c r="BB17" s="15">
        <v>6</v>
      </c>
      <c r="BC17" s="15"/>
      <c r="BD17" s="15"/>
      <c r="BE17" s="15"/>
      <c r="BF17" s="15" t="s">
        <v>49</v>
      </c>
      <c r="BG17" s="15"/>
      <c r="BH17" s="15"/>
      <c r="BI17" s="15"/>
    </row>
    <row r="18" spans="1:61" ht="9.75" customHeight="1" x14ac:dyDescent="0.15">
      <c r="A18" s="70"/>
      <c r="B18" s="71"/>
      <c r="C18" s="72"/>
      <c r="D18" s="72"/>
      <c r="E18" s="72"/>
      <c r="F18" s="73"/>
      <c r="G18" s="73"/>
      <c r="H18" s="73"/>
      <c r="I18" s="73"/>
      <c r="J18" s="73"/>
      <c r="K18" s="73"/>
      <c r="L18" s="73"/>
      <c r="M18" s="73"/>
      <c r="N18" s="73"/>
      <c r="O18" s="73"/>
      <c r="P18" s="73"/>
      <c r="Q18" s="73"/>
      <c r="R18" s="73"/>
      <c r="S18" s="73"/>
      <c r="T18" s="73"/>
      <c r="U18" s="73"/>
      <c r="V18" s="73"/>
      <c r="W18" s="72"/>
      <c r="X18" s="72"/>
      <c r="Y18" s="72"/>
      <c r="Z18" s="79"/>
      <c r="AA18" s="79"/>
      <c r="AB18" s="79"/>
      <c r="AC18" s="79"/>
      <c r="AD18" s="79"/>
      <c r="AE18" s="72"/>
      <c r="AF18" s="72"/>
      <c r="AG18" s="72"/>
      <c r="AH18" s="74"/>
      <c r="AL18" s="83"/>
      <c r="AM18" s="73"/>
      <c r="AN18" s="73"/>
      <c r="AO18" s="73"/>
      <c r="AP18" s="85"/>
      <c r="AZ18" s="15" t="s">
        <v>81</v>
      </c>
      <c r="BA18" s="15"/>
      <c r="BB18" s="15">
        <v>7</v>
      </c>
      <c r="BC18" s="15"/>
      <c r="BD18" s="15"/>
      <c r="BE18" s="15"/>
      <c r="BF18" s="15" t="s">
        <v>55</v>
      </c>
      <c r="BG18" s="15"/>
      <c r="BH18" s="15"/>
      <c r="BI18" s="15"/>
    </row>
    <row r="19" spans="1:61" ht="9.75" customHeight="1" x14ac:dyDescent="0.15">
      <c r="A19" s="70">
        <v>3</v>
      </c>
      <c r="B19" s="71"/>
      <c r="C19" s="72"/>
      <c r="D19" s="72"/>
      <c r="E19" s="72"/>
      <c r="F19" s="73" t="str">
        <f>IF(C19="","",VLOOKUP(C19,'選手名簿（先にこちら）'!$A$2:$E$1001,2,FALSE))</f>
        <v/>
      </c>
      <c r="G19" s="73"/>
      <c r="H19" s="73"/>
      <c r="I19" s="73"/>
      <c r="J19" s="73"/>
      <c r="K19" s="73" t="str">
        <f>IF(C19="","",VLOOKUP(C19,'選手名簿（先にこちら）'!$A$2:$E$1001,3,FALSE))</f>
        <v/>
      </c>
      <c r="L19" s="73"/>
      <c r="M19" s="73"/>
      <c r="N19" s="73"/>
      <c r="O19" s="73"/>
      <c r="P19" s="73" t="str">
        <f>IF(C19="","",VLOOKUP(C19,'選手名簿（先にこちら）'!$A$2:$E$1001,4,FALSE))</f>
        <v/>
      </c>
      <c r="Q19" s="73"/>
      <c r="R19" s="73"/>
      <c r="S19" s="73" t="str">
        <f>IF(C19="","",VLOOKUP(C19,'選手名簿（先にこちら）'!$A$2:$E$1001,5,FALSE))</f>
        <v/>
      </c>
      <c r="T19" s="73"/>
      <c r="U19" s="73"/>
      <c r="V19" s="73"/>
      <c r="W19" s="72" t="s">
        <v>72</v>
      </c>
      <c r="X19" s="72"/>
      <c r="Y19" s="72"/>
      <c r="Z19" s="79"/>
      <c r="AA19" s="79"/>
      <c r="AB19" s="79"/>
      <c r="AC19" s="79"/>
      <c r="AD19" s="79"/>
      <c r="AE19" s="72"/>
      <c r="AF19" s="72"/>
      <c r="AG19" s="72"/>
      <c r="AH19" s="74"/>
      <c r="AI19" s="9" t="str">
        <f>W19&amp;Z19</f>
        <v>男子</v>
      </c>
      <c r="AJ19" s="9" t="str">
        <f>IF(COUNTIF($C$15:C19,C19)=1,ROW(A3),"")</f>
        <v/>
      </c>
      <c r="AL19" s="83" t="s">
        <v>59</v>
      </c>
      <c r="AM19" s="73"/>
      <c r="AN19" s="73"/>
      <c r="AO19" s="73">
        <f>COUNTIF($AI$15:$AI$105,AL19)</f>
        <v>0</v>
      </c>
      <c r="AP19" s="85"/>
      <c r="AZ19" s="15" t="s">
        <v>82</v>
      </c>
      <c r="BA19" s="15"/>
      <c r="BB19" s="15">
        <v>8</v>
      </c>
      <c r="BC19" s="15"/>
      <c r="BD19" s="15"/>
      <c r="BE19" s="15"/>
      <c r="BF19" s="15" t="s">
        <v>47</v>
      </c>
      <c r="BG19" s="15"/>
      <c r="BH19" s="15"/>
      <c r="BI19" s="15"/>
    </row>
    <row r="20" spans="1:61" ht="9.75" customHeight="1" x14ac:dyDescent="0.15">
      <c r="A20" s="70"/>
      <c r="B20" s="71"/>
      <c r="C20" s="72"/>
      <c r="D20" s="72"/>
      <c r="E20" s="72"/>
      <c r="F20" s="73"/>
      <c r="G20" s="73"/>
      <c r="H20" s="73"/>
      <c r="I20" s="73"/>
      <c r="J20" s="73"/>
      <c r="K20" s="73"/>
      <c r="L20" s="73"/>
      <c r="M20" s="73"/>
      <c r="N20" s="73"/>
      <c r="O20" s="73"/>
      <c r="P20" s="73"/>
      <c r="Q20" s="73"/>
      <c r="R20" s="73"/>
      <c r="S20" s="73"/>
      <c r="T20" s="73"/>
      <c r="U20" s="73"/>
      <c r="V20" s="73"/>
      <c r="W20" s="72"/>
      <c r="X20" s="72"/>
      <c r="Y20" s="72"/>
      <c r="Z20" s="79"/>
      <c r="AA20" s="79"/>
      <c r="AB20" s="79"/>
      <c r="AC20" s="79"/>
      <c r="AD20" s="79"/>
      <c r="AE20" s="72"/>
      <c r="AF20" s="72"/>
      <c r="AG20" s="72"/>
      <c r="AH20" s="74"/>
      <c r="AL20" s="83"/>
      <c r="AM20" s="73"/>
      <c r="AN20" s="73"/>
      <c r="AO20" s="73"/>
      <c r="AP20" s="85"/>
      <c r="AZ20" s="15" t="s">
        <v>83</v>
      </c>
      <c r="BA20" s="15"/>
      <c r="BB20" s="15">
        <v>9</v>
      </c>
      <c r="BC20" s="15"/>
      <c r="BD20" s="15"/>
      <c r="BE20" s="15"/>
      <c r="BF20" s="15" t="s">
        <v>50</v>
      </c>
      <c r="BG20" s="15"/>
      <c r="BH20" s="15"/>
      <c r="BI20" s="15"/>
    </row>
    <row r="21" spans="1:61" ht="9.75" customHeight="1" x14ac:dyDescent="0.15">
      <c r="A21" s="70">
        <v>4</v>
      </c>
      <c r="B21" s="71"/>
      <c r="C21" s="72"/>
      <c r="D21" s="72"/>
      <c r="E21" s="72"/>
      <c r="F21" s="73" t="str">
        <f>IF(C21="","",VLOOKUP(C21,'選手名簿（先にこちら）'!$A$2:$E$1001,2,FALSE))</f>
        <v/>
      </c>
      <c r="G21" s="73"/>
      <c r="H21" s="73"/>
      <c r="I21" s="73"/>
      <c r="J21" s="73"/>
      <c r="K21" s="73" t="str">
        <f>IF(C21="","",VLOOKUP(C21,'選手名簿（先にこちら）'!$A$2:$E$1001,3,FALSE))</f>
        <v/>
      </c>
      <c r="L21" s="73"/>
      <c r="M21" s="73"/>
      <c r="N21" s="73"/>
      <c r="O21" s="73"/>
      <c r="P21" s="73" t="str">
        <f>IF(C21="","",VLOOKUP(C21,'選手名簿（先にこちら）'!$A$2:$E$1001,4,FALSE))</f>
        <v/>
      </c>
      <c r="Q21" s="73"/>
      <c r="R21" s="73"/>
      <c r="S21" s="73" t="str">
        <f>IF(C21="","",VLOOKUP(C21,'選手名簿（先にこちら）'!$A$2:$E$1001,5,FALSE))</f>
        <v/>
      </c>
      <c r="T21" s="73"/>
      <c r="U21" s="73"/>
      <c r="V21" s="73"/>
      <c r="W21" s="72" t="s">
        <v>72</v>
      </c>
      <c r="X21" s="72"/>
      <c r="Y21" s="72"/>
      <c r="Z21" s="79"/>
      <c r="AA21" s="79"/>
      <c r="AB21" s="79"/>
      <c r="AC21" s="79"/>
      <c r="AD21" s="79"/>
      <c r="AE21" s="72"/>
      <c r="AF21" s="72"/>
      <c r="AG21" s="72"/>
      <c r="AH21" s="74"/>
      <c r="AI21" s="9" t="str">
        <f>W21&amp;Z21</f>
        <v>男子</v>
      </c>
      <c r="AJ21" s="9" t="str">
        <f>IF(COUNTIF($C$15:C21,C21)=1,ROW(A4),"")</f>
        <v/>
      </c>
      <c r="AL21" s="83" t="s">
        <v>60</v>
      </c>
      <c r="AM21" s="73"/>
      <c r="AN21" s="73"/>
      <c r="AO21" s="73">
        <f>COUNTIF($AI$15:$AI$105,AL21)</f>
        <v>0</v>
      </c>
      <c r="AP21" s="85"/>
      <c r="AZ21" s="15" t="s">
        <v>84</v>
      </c>
      <c r="BA21" s="15"/>
      <c r="BB21" s="15">
        <v>10</v>
      </c>
      <c r="BC21" s="15"/>
      <c r="BD21" s="15"/>
      <c r="BE21" s="15"/>
      <c r="BF21" s="15" t="s">
        <v>51</v>
      </c>
      <c r="BG21" s="15"/>
      <c r="BH21" s="15"/>
      <c r="BI21" s="15"/>
    </row>
    <row r="22" spans="1:61" ht="9.75" customHeight="1" x14ac:dyDescent="0.15">
      <c r="A22" s="70"/>
      <c r="B22" s="71"/>
      <c r="C22" s="72"/>
      <c r="D22" s="72"/>
      <c r="E22" s="72"/>
      <c r="F22" s="73"/>
      <c r="G22" s="73"/>
      <c r="H22" s="73"/>
      <c r="I22" s="73"/>
      <c r="J22" s="73"/>
      <c r="K22" s="73"/>
      <c r="L22" s="73"/>
      <c r="M22" s="73"/>
      <c r="N22" s="73"/>
      <c r="O22" s="73"/>
      <c r="P22" s="73"/>
      <c r="Q22" s="73"/>
      <c r="R22" s="73"/>
      <c r="S22" s="73"/>
      <c r="T22" s="73"/>
      <c r="U22" s="73"/>
      <c r="V22" s="73"/>
      <c r="W22" s="72"/>
      <c r="X22" s="72"/>
      <c r="Y22" s="72"/>
      <c r="Z22" s="79"/>
      <c r="AA22" s="79"/>
      <c r="AB22" s="79"/>
      <c r="AC22" s="79"/>
      <c r="AD22" s="79"/>
      <c r="AE22" s="72"/>
      <c r="AF22" s="72"/>
      <c r="AG22" s="72"/>
      <c r="AH22" s="74"/>
      <c r="AL22" s="83"/>
      <c r="AM22" s="73"/>
      <c r="AN22" s="73"/>
      <c r="AO22" s="73"/>
      <c r="AP22" s="85"/>
      <c r="AZ22" s="15" t="s">
        <v>85</v>
      </c>
      <c r="BA22" s="15"/>
      <c r="BB22" s="15">
        <v>11</v>
      </c>
      <c r="BC22" s="15"/>
      <c r="BD22" s="15"/>
      <c r="BE22" s="15"/>
      <c r="BF22" s="15" t="s">
        <v>52</v>
      </c>
      <c r="BG22" s="15"/>
      <c r="BH22" s="15"/>
      <c r="BI22" s="15"/>
    </row>
    <row r="23" spans="1:61" ht="9.75" customHeight="1" x14ac:dyDescent="0.15">
      <c r="A23" s="70">
        <v>5</v>
      </c>
      <c r="B23" s="71"/>
      <c r="C23" s="72"/>
      <c r="D23" s="72"/>
      <c r="E23" s="72"/>
      <c r="F23" s="73" t="str">
        <f>IF(C23="","",VLOOKUP(C23,'選手名簿（先にこちら）'!$A$2:$E$1001,2,FALSE))</f>
        <v/>
      </c>
      <c r="G23" s="73"/>
      <c r="H23" s="73"/>
      <c r="I23" s="73"/>
      <c r="J23" s="73"/>
      <c r="K23" s="73" t="str">
        <f>IF(C23="","",VLOOKUP(C23,'選手名簿（先にこちら）'!$A$2:$E$1001,3,FALSE))</f>
        <v/>
      </c>
      <c r="L23" s="73"/>
      <c r="M23" s="73"/>
      <c r="N23" s="73"/>
      <c r="O23" s="73"/>
      <c r="P23" s="73" t="str">
        <f>IF(C23="","",VLOOKUP(C23,'選手名簿（先にこちら）'!$A$2:$E$1001,4,FALSE))</f>
        <v/>
      </c>
      <c r="Q23" s="73"/>
      <c r="R23" s="73"/>
      <c r="S23" s="73" t="str">
        <f>IF(C23="","",VLOOKUP(C23,'選手名簿（先にこちら）'!$A$2:$E$1001,5,FALSE))</f>
        <v/>
      </c>
      <c r="T23" s="73"/>
      <c r="U23" s="73"/>
      <c r="V23" s="73"/>
      <c r="W23" s="72" t="s">
        <v>72</v>
      </c>
      <c r="X23" s="72"/>
      <c r="Y23" s="72"/>
      <c r="Z23" s="79"/>
      <c r="AA23" s="79"/>
      <c r="AB23" s="79"/>
      <c r="AC23" s="79"/>
      <c r="AD23" s="79"/>
      <c r="AE23" s="72"/>
      <c r="AF23" s="72"/>
      <c r="AG23" s="72"/>
      <c r="AH23" s="74"/>
      <c r="AI23" s="9" t="str">
        <f>W23&amp;Z23</f>
        <v>男子</v>
      </c>
      <c r="AJ23" s="9" t="str">
        <f>IF(COUNTIF($C$15:C23,C23)=1,ROW(A5),"")</f>
        <v/>
      </c>
      <c r="AL23" s="83" t="s">
        <v>66</v>
      </c>
      <c r="AM23" s="73"/>
      <c r="AN23" s="73"/>
      <c r="AO23" s="73">
        <f>COUNTIF($AI$15:$AI$105,AL23)</f>
        <v>0</v>
      </c>
      <c r="AP23" s="85"/>
      <c r="AZ23" s="15" t="s">
        <v>86</v>
      </c>
      <c r="BA23" s="15"/>
      <c r="BB23" s="15">
        <v>12</v>
      </c>
      <c r="BC23" s="15"/>
      <c r="BD23" s="15"/>
      <c r="BE23" s="15"/>
      <c r="BF23" s="15" t="s">
        <v>53</v>
      </c>
      <c r="BG23" s="15"/>
      <c r="BH23" s="15"/>
      <c r="BI23" s="15"/>
    </row>
    <row r="24" spans="1:61" ht="9.75" customHeight="1" x14ac:dyDescent="0.15">
      <c r="A24" s="70"/>
      <c r="B24" s="71"/>
      <c r="C24" s="72"/>
      <c r="D24" s="72"/>
      <c r="E24" s="72"/>
      <c r="F24" s="73"/>
      <c r="G24" s="73"/>
      <c r="H24" s="73"/>
      <c r="I24" s="73"/>
      <c r="J24" s="73"/>
      <c r="K24" s="73"/>
      <c r="L24" s="73"/>
      <c r="M24" s="73"/>
      <c r="N24" s="73"/>
      <c r="O24" s="73"/>
      <c r="P24" s="73"/>
      <c r="Q24" s="73"/>
      <c r="R24" s="73"/>
      <c r="S24" s="73"/>
      <c r="T24" s="73"/>
      <c r="U24" s="73"/>
      <c r="V24" s="73"/>
      <c r="W24" s="72"/>
      <c r="X24" s="72"/>
      <c r="Y24" s="72"/>
      <c r="Z24" s="79"/>
      <c r="AA24" s="79"/>
      <c r="AB24" s="79"/>
      <c r="AC24" s="79"/>
      <c r="AD24" s="79"/>
      <c r="AE24" s="72"/>
      <c r="AF24" s="72"/>
      <c r="AG24" s="72"/>
      <c r="AH24" s="74"/>
      <c r="AL24" s="83"/>
      <c r="AM24" s="73"/>
      <c r="AN24" s="73"/>
      <c r="AO24" s="73"/>
      <c r="AP24" s="85"/>
      <c r="AZ24" s="15" t="s">
        <v>87</v>
      </c>
      <c r="BA24" s="15"/>
      <c r="BB24" s="15">
        <v>13</v>
      </c>
      <c r="BC24" s="15"/>
      <c r="BD24" s="15"/>
      <c r="BE24" s="15"/>
      <c r="BF24" s="15" t="s">
        <v>54</v>
      </c>
      <c r="BG24" s="15"/>
      <c r="BH24" s="15"/>
      <c r="BI24" s="15"/>
    </row>
    <row r="25" spans="1:61" ht="9.75" customHeight="1" x14ac:dyDescent="0.15">
      <c r="A25" s="70">
        <v>6</v>
      </c>
      <c r="B25" s="71"/>
      <c r="C25" s="72"/>
      <c r="D25" s="72"/>
      <c r="E25" s="72"/>
      <c r="F25" s="73" t="str">
        <f>IF(C25="","",VLOOKUP(C25,'選手名簿（先にこちら）'!$A$2:$E$1001,2,FALSE))</f>
        <v/>
      </c>
      <c r="G25" s="73"/>
      <c r="H25" s="73"/>
      <c r="I25" s="73"/>
      <c r="J25" s="73"/>
      <c r="K25" s="73" t="str">
        <f>IF(C25="","",VLOOKUP(C25,'選手名簿（先にこちら）'!$A$2:$E$1001,3,FALSE))</f>
        <v/>
      </c>
      <c r="L25" s="73"/>
      <c r="M25" s="73"/>
      <c r="N25" s="73"/>
      <c r="O25" s="73"/>
      <c r="P25" s="73" t="str">
        <f>IF(C25="","",VLOOKUP(C25,'選手名簿（先にこちら）'!$A$2:$E$1001,4,FALSE))</f>
        <v/>
      </c>
      <c r="Q25" s="73"/>
      <c r="R25" s="73"/>
      <c r="S25" s="73" t="str">
        <f>IF(C25="","",VLOOKUP(C25,'選手名簿（先にこちら）'!$A$2:$E$1001,5,FALSE))</f>
        <v/>
      </c>
      <c r="T25" s="73"/>
      <c r="U25" s="73"/>
      <c r="V25" s="73"/>
      <c r="W25" s="72" t="s">
        <v>13</v>
      </c>
      <c r="X25" s="72"/>
      <c r="Y25" s="72"/>
      <c r="Z25" s="79"/>
      <c r="AA25" s="79"/>
      <c r="AB25" s="79"/>
      <c r="AC25" s="79"/>
      <c r="AD25" s="79"/>
      <c r="AE25" s="72"/>
      <c r="AF25" s="72"/>
      <c r="AG25" s="72"/>
      <c r="AH25" s="74"/>
      <c r="AI25" s="9" t="str">
        <f>W25&amp;Z25</f>
        <v>男子</v>
      </c>
      <c r="AJ25" s="9" t="str">
        <f>IF(COUNTIF($C$15:C25,C25)=1,ROW(A6),"")</f>
        <v/>
      </c>
      <c r="AL25" s="83" t="s">
        <v>58</v>
      </c>
      <c r="AM25" s="73"/>
      <c r="AN25" s="73"/>
      <c r="AO25" s="73">
        <f>COUNTIF($AI$15:$AI$105,AL25)</f>
        <v>0</v>
      </c>
      <c r="AP25" s="85"/>
      <c r="AZ25" s="15" t="s">
        <v>88</v>
      </c>
      <c r="BA25" s="15"/>
      <c r="BB25" s="15">
        <v>14</v>
      </c>
      <c r="BC25" s="15"/>
      <c r="BD25" s="15"/>
      <c r="BE25" s="15"/>
      <c r="BF25" s="15" t="s">
        <v>68</v>
      </c>
      <c r="BG25" s="15"/>
      <c r="BH25" s="15"/>
      <c r="BI25" s="15"/>
    </row>
    <row r="26" spans="1:61" ht="9.75" customHeight="1" x14ac:dyDescent="0.15">
      <c r="A26" s="70"/>
      <c r="B26" s="71"/>
      <c r="C26" s="72"/>
      <c r="D26" s="72"/>
      <c r="E26" s="72"/>
      <c r="F26" s="73"/>
      <c r="G26" s="73"/>
      <c r="H26" s="73"/>
      <c r="I26" s="73"/>
      <c r="J26" s="73"/>
      <c r="K26" s="73"/>
      <c r="L26" s="73"/>
      <c r="M26" s="73"/>
      <c r="N26" s="73"/>
      <c r="O26" s="73"/>
      <c r="P26" s="73"/>
      <c r="Q26" s="73"/>
      <c r="R26" s="73"/>
      <c r="S26" s="73"/>
      <c r="T26" s="73"/>
      <c r="U26" s="73"/>
      <c r="V26" s="73"/>
      <c r="W26" s="72"/>
      <c r="X26" s="72"/>
      <c r="Y26" s="72"/>
      <c r="Z26" s="79"/>
      <c r="AA26" s="79"/>
      <c r="AB26" s="79"/>
      <c r="AC26" s="79"/>
      <c r="AD26" s="79"/>
      <c r="AE26" s="72"/>
      <c r="AF26" s="72"/>
      <c r="AG26" s="72"/>
      <c r="AH26" s="74"/>
      <c r="AL26" s="83"/>
      <c r="AM26" s="73"/>
      <c r="AN26" s="73"/>
      <c r="AO26" s="73"/>
      <c r="AP26" s="85"/>
      <c r="AZ26" s="15" t="s">
        <v>89</v>
      </c>
      <c r="BA26" s="15"/>
      <c r="BB26" s="15">
        <v>15</v>
      </c>
      <c r="BC26" s="15"/>
      <c r="BD26" s="15"/>
      <c r="BE26" s="15"/>
      <c r="BF26" s="15" t="s">
        <v>67</v>
      </c>
      <c r="BG26" s="15"/>
      <c r="BH26" s="15"/>
      <c r="BI26" s="15"/>
    </row>
    <row r="27" spans="1:61" ht="9.75" customHeight="1" x14ac:dyDescent="0.15">
      <c r="A27" s="70">
        <v>7</v>
      </c>
      <c r="B27" s="71"/>
      <c r="C27" s="72"/>
      <c r="D27" s="72"/>
      <c r="E27" s="72"/>
      <c r="F27" s="73" t="str">
        <f>IF(C27="","",VLOOKUP(C27,'選手名簿（先にこちら）'!$A$2:$E$1001,2,FALSE))</f>
        <v/>
      </c>
      <c r="G27" s="73"/>
      <c r="H27" s="73"/>
      <c r="I27" s="73"/>
      <c r="J27" s="73"/>
      <c r="K27" s="73" t="str">
        <f>IF(C27="","",VLOOKUP(C27,'選手名簿（先にこちら）'!$A$2:$E$1001,3,FALSE))</f>
        <v/>
      </c>
      <c r="L27" s="73"/>
      <c r="M27" s="73"/>
      <c r="N27" s="73"/>
      <c r="O27" s="73"/>
      <c r="P27" s="73" t="str">
        <f>IF(C27="","",VLOOKUP(C27,'選手名簿（先にこちら）'!$A$2:$E$1001,4,FALSE))</f>
        <v/>
      </c>
      <c r="Q27" s="73"/>
      <c r="R27" s="73"/>
      <c r="S27" s="73" t="str">
        <f>IF(C27="","",VLOOKUP(C27,'選手名簿（先にこちら）'!$A$2:$E$1001,5,FALSE))</f>
        <v/>
      </c>
      <c r="T27" s="73"/>
      <c r="U27" s="73"/>
      <c r="V27" s="73"/>
      <c r="W27" s="72" t="s">
        <v>72</v>
      </c>
      <c r="X27" s="72"/>
      <c r="Y27" s="72"/>
      <c r="Z27" s="79"/>
      <c r="AA27" s="79"/>
      <c r="AB27" s="79"/>
      <c r="AC27" s="79"/>
      <c r="AD27" s="79"/>
      <c r="AE27" s="72"/>
      <c r="AF27" s="72"/>
      <c r="AG27" s="72"/>
      <c r="AH27" s="74"/>
      <c r="AI27" s="9" t="str">
        <f>W27&amp;Z27</f>
        <v>男子</v>
      </c>
      <c r="AJ27" s="9" t="str">
        <f>IF(COUNTIF($C$15:C27,C27)=1,ROW(A7),"")</f>
        <v/>
      </c>
      <c r="AL27" s="83" t="s">
        <v>61</v>
      </c>
      <c r="AM27" s="73"/>
      <c r="AN27" s="73"/>
      <c r="AO27" s="73">
        <f>COUNTIF($AI$15:$AI$105,AL27)</f>
        <v>0</v>
      </c>
      <c r="AP27" s="85"/>
      <c r="AZ27" s="15" t="s">
        <v>90</v>
      </c>
      <c r="BA27" s="15"/>
      <c r="BB27" s="15">
        <v>16</v>
      </c>
      <c r="BC27" s="15"/>
      <c r="BD27" s="15"/>
      <c r="BE27" s="15"/>
      <c r="BF27" s="15"/>
      <c r="BG27" s="15"/>
      <c r="BH27" s="15"/>
      <c r="BI27" s="15"/>
    </row>
    <row r="28" spans="1:61" ht="9.75" customHeight="1" x14ac:dyDescent="0.15">
      <c r="A28" s="70"/>
      <c r="B28" s="71"/>
      <c r="C28" s="72"/>
      <c r="D28" s="72"/>
      <c r="E28" s="72"/>
      <c r="F28" s="73"/>
      <c r="G28" s="73"/>
      <c r="H28" s="73"/>
      <c r="I28" s="73"/>
      <c r="J28" s="73"/>
      <c r="K28" s="73"/>
      <c r="L28" s="73"/>
      <c r="M28" s="73"/>
      <c r="N28" s="73"/>
      <c r="O28" s="73"/>
      <c r="P28" s="73"/>
      <c r="Q28" s="73"/>
      <c r="R28" s="73"/>
      <c r="S28" s="73"/>
      <c r="T28" s="73"/>
      <c r="U28" s="73"/>
      <c r="V28" s="73"/>
      <c r="W28" s="72"/>
      <c r="X28" s="72"/>
      <c r="Y28" s="72"/>
      <c r="Z28" s="79"/>
      <c r="AA28" s="79"/>
      <c r="AB28" s="79"/>
      <c r="AC28" s="79"/>
      <c r="AD28" s="79"/>
      <c r="AE28" s="72"/>
      <c r="AF28" s="72"/>
      <c r="AG28" s="72"/>
      <c r="AH28" s="74"/>
      <c r="AL28" s="83"/>
      <c r="AM28" s="73"/>
      <c r="AN28" s="73"/>
      <c r="AO28" s="73"/>
      <c r="AP28" s="85"/>
      <c r="AZ28" s="15" t="s">
        <v>91</v>
      </c>
      <c r="BA28" s="15"/>
      <c r="BB28" s="15">
        <v>17</v>
      </c>
      <c r="BC28" s="15"/>
      <c r="BD28" s="15"/>
      <c r="BE28" s="15"/>
      <c r="BF28" s="15"/>
      <c r="BG28" s="15"/>
      <c r="BH28" s="15"/>
      <c r="BI28" s="15"/>
    </row>
    <row r="29" spans="1:61" ht="9.75" customHeight="1" x14ac:dyDescent="0.15">
      <c r="A29" s="70">
        <v>8</v>
      </c>
      <c r="B29" s="71"/>
      <c r="C29" s="72"/>
      <c r="D29" s="72"/>
      <c r="E29" s="72"/>
      <c r="F29" s="73" t="str">
        <f>IF(C29="","",VLOOKUP(C29,'選手名簿（先にこちら）'!$A$2:$E$1001,2,FALSE))</f>
        <v/>
      </c>
      <c r="G29" s="73"/>
      <c r="H29" s="73"/>
      <c r="I29" s="73"/>
      <c r="J29" s="73"/>
      <c r="K29" s="73" t="str">
        <f>IF(C29="","",VLOOKUP(C29,'選手名簿（先にこちら）'!$A$2:$E$1001,3,FALSE))</f>
        <v/>
      </c>
      <c r="L29" s="73"/>
      <c r="M29" s="73"/>
      <c r="N29" s="73"/>
      <c r="O29" s="73"/>
      <c r="P29" s="73" t="str">
        <f>IF(C29="","",VLOOKUP(C29,'選手名簿（先にこちら）'!$A$2:$E$1001,4,FALSE))</f>
        <v/>
      </c>
      <c r="Q29" s="73"/>
      <c r="R29" s="73"/>
      <c r="S29" s="73" t="str">
        <f>IF(C29="","",VLOOKUP(C29,'選手名簿（先にこちら）'!$A$2:$E$1001,5,FALSE))</f>
        <v/>
      </c>
      <c r="T29" s="73"/>
      <c r="U29" s="73"/>
      <c r="V29" s="73"/>
      <c r="W29" s="72" t="s">
        <v>72</v>
      </c>
      <c r="X29" s="72"/>
      <c r="Y29" s="72"/>
      <c r="Z29" s="79"/>
      <c r="AA29" s="79"/>
      <c r="AB29" s="79"/>
      <c r="AC29" s="79"/>
      <c r="AD29" s="79"/>
      <c r="AE29" s="72"/>
      <c r="AF29" s="72"/>
      <c r="AG29" s="72"/>
      <c r="AH29" s="74"/>
      <c r="AI29" s="9" t="str">
        <f>W29&amp;Z29</f>
        <v>男子</v>
      </c>
      <c r="AJ29" s="9" t="str">
        <f>IF(COUNTIF($C$15:C29,C29)=1,ROW(A8),"")</f>
        <v/>
      </c>
      <c r="AL29" s="83" t="s">
        <v>62</v>
      </c>
      <c r="AM29" s="73"/>
      <c r="AN29" s="73"/>
      <c r="AO29" s="73">
        <f>COUNTIF($AI$15:$AI$105,AL29)</f>
        <v>0</v>
      </c>
      <c r="AP29" s="85"/>
      <c r="AZ29" s="15" t="s">
        <v>92</v>
      </c>
      <c r="BA29" s="15"/>
      <c r="BB29" s="15">
        <v>18</v>
      </c>
      <c r="BC29" s="15"/>
      <c r="BD29" s="15"/>
      <c r="BE29" s="15"/>
      <c r="BF29" s="15"/>
      <c r="BG29" s="15"/>
      <c r="BH29" s="15"/>
      <c r="BI29" s="15"/>
    </row>
    <row r="30" spans="1:61" ht="9.75" customHeight="1" x14ac:dyDescent="0.15">
      <c r="A30" s="70"/>
      <c r="B30" s="71"/>
      <c r="C30" s="72"/>
      <c r="D30" s="72"/>
      <c r="E30" s="72"/>
      <c r="F30" s="73"/>
      <c r="G30" s="73"/>
      <c r="H30" s="73"/>
      <c r="I30" s="73"/>
      <c r="J30" s="73"/>
      <c r="K30" s="73"/>
      <c r="L30" s="73"/>
      <c r="M30" s="73"/>
      <c r="N30" s="73"/>
      <c r="O30" s="73"/>
      <c r="P30" s="73"/>
      <c r="Q30" s="73"/>
      <c r="R30" s="73"/>
      <c r="S30" s="73"/>
      <c r="T30" s="73"/>
      <c r="U30" s="73"/>
      <c r="V30" s="73"/>
      <c r="W30" s="72"/>
      <c r="X30" s="72"/>
      <c r="Y30" s="72"/>
      <c r="Z30" s="79"/>
      <c r="AA30" s="79"/>
      <c r="AB30" s="79"/>
      <c r="AC30" s="79"/>
      <c r="AD30" s="79"/>
      <c r="AE30" s="72"/>
      <c r="AF30" s="72"/>
      <c r="AG30" s="72"/>
      <c r="AH30" s="74"/>
      <c r="AL30" s="83"/>
      <c r="AM30" s="73"/>
      <c r="AN30" s="73"/>
      <c r="AO30" s="73"/>
      <c r="AP30" s="85"/>
      <c r="AZ30" s="15" t="s">
        <v>93</v>
      </c>
      <c r="BA30" s="15"/>
      <c r="BB30" s="15">
        <v>19</v>
      </c>
      <c r="BC30" s="15"/>
      <c r="BD30" s="15"/>
      <c r="BE30" s="15"/>
      <c r="BF30" s="15"/>
      <c r="BG30" s="15"/>
      <c r="BH30" s="15"/>
      <c r="BI30" s="15"/>
    </row>
    <row r="31" spans="1:61" ht="9.75" customHeight="1" x14ac:dyDescent="0.15">
      <c r="A31" s="70">
        <v>9</v>
      </c>
      <c r="B31" s="71"/>
      <c r="C31" s="72"/>
      <c r="D31" s="72"/>
      <c r="E31" s="72"/>
      <c r="F31" s="73" t="str">
        <f>IF(C31="","",VLOOKUP(C31,'選手名簿（先にこちら）'!$A$2:$E$1001,2,FALSE))</f>
        <v/>
      </c>
      <c r="G31" s="73"/>
      <c r="H31" s="73"/>
      <c r="I31" s="73"/>
      <c r="J31" s="73"/>
      <c r="K31" s="73" t="str">
        <f>IF(C31="","",VLOOKUP(C31,'選手名簿（先にこちら）'!$A$2:$E$1001,3,FALSE))</f>
        <v/>
      </c>
      <c r="L31" s="73"/>
      <c r="M31" s="73"/>
      <c r="N31" s="73"/>
      <c r="O31" s="73"/>
      <c r="P31" s="73" t="str">
        <f>IF(C31="","",VLOOKUP(C31,'選手名簿（先にこちら）'!$A$2:$E$1001,4,FALSE))</f>
        <v/>
      </c>
      <c r="Q31" s="73"/>
      <c r="R31" s="73"/>
      <c r="S31" s="73" t="str">
        <f>IF(C31="","",VLOOKUP(C31,'選手名簿（先にこちら）'!$A$2:$E$1001,5,FALSE))</f>
        <v/>
      </c>
      <c r="T31" s="73"/>
      <c r="U31" s="73"/>
      <c r="V31" s="73"/>
      <c r="W31" s="72" t="s">
        <v>72</v>
      </c>
      <c r="X31" s="72"/>
      <c r="Y31" s="72"/>
      <c r="Z31" s="79"/>
      <c r="AA31" s="79"/>
      <c r="AB31" s="79"/>
      <c r="AC31" s="79"/>
      <c r="AD31" s="79"/>
      <c r="AE31" s="72"/>
      <c r="AF31" s="72"/>
      <c r="AG31" s="72"/>
      <c r="AH31" s="74"/>
      <c r="AI31" s="9" t="str">
        <f>W31&amp;Z31</f>
        <v>男子</v>
      </c>
      <c r="AJ31" s="9" t="str">
        <f>IF(COUNTIF($C$15:C31,C31)=1,ROW(A9),"")</f>
        <v/>
      </c>
      <c r="AL31" s="83" t="s">
        <v>63</v>
      </c>
      <c r="AM31" s="73"/>
      <c r="AN31" s="73"/>
      <c r="AO31" s="73">
        <f>COUNTIF($AI$15:$AI$105,AL31)</f>
        <v>0</v>
      </c>
      <c r="AP31" s="85"/>
      <c r="AZ31" s="15" t="s">
        <v>94</v>
      </c>
      <c r="BA31" s="15"/>
      <c r="BB31" s="15">
        <v>20</v>
      </c>
      <c r="BC31" s="15"/>
      <c r="BD31" s="15"/>
      <c r="BE31" s="15"/>
      <c r="BF31" s="15"/>
      <c r="BG31" s="15"/>
      <c r="BH31" s="15"/>
      <c r="BI31" s="15"/>
    </row>
    <row r="32" spans="1:61" ht="9.75" customHeight="1" x14ac:dyDescent="0.15">
      <c r="A32" s="70"/>
      <c r="B32" s="71"/>
      <c r="C32" s="72"/>
      <c r="D32" s="72"/>
      <c r="E32" s="72"/>
      <c r="F32" s="73"/>
      <c r="G32" s="73"/>
      <c r="H32" s="73"/>
      <c r="I32" s="73"/>
      <c r="J32" s="73"/>
      <c r="K32" s="73"/>
      <c r="L32" s="73"/>
      <c r="M32" s="73"/>
      <c r="N32" s="73"/>
      <c r="O32" s="73"/>
      <c r="P32" s="73"/>
      <c r="Q32" s="73"/>
      <c r="R32" s="73"/>
      <c r="S32" s="73"/>
      <c r="T32" s="73"/>
      <c r="U32" s="73"/>
      <c r="V32" s="73"/>
      <c r="W32" s="72"/>
      <c r="X32" s="72"/>
      <c r="Y32" s="72"/>
      <c r="Z32" s="79"/>
      <c r="AA32" s="79"/>
      <c r="AB32" s="79"/>
      <c r="AC32" s="79"/>
      <c r="AD32" s="79"/>
      <c r="AE32" s="72"/>
      <c r="AF32" s="72"/>
      <c r="AG32" s="72"/>
      <c r="AH32" s="74"/>
      <c r="AL32" s="83"/>
      <c r="AM32" s="73"/>
      <c r="AN32" s="73"/>
      <c r="AO32" s="73"/>
      <c r="AP32" s="85"/>
      <c r="AZ32" s="15" t="s">
        <v>95</v>
      </c>
      <c r="BA32" s="15"/>
      <c r="BB32" s="15">
        <v>21</v>
      </c>
      <c r="BC32" s="15"/>
      <c r="BD32" s="15"/>
      <c r="BE32" s="15"/>
      <c r="BF32" s="15"/>
      <c r="BG32" s="15"/>
      <c r="BH32" s="15"/>
      <c r="BI32" s="15"/>
    </row>
    <row r="33" spans="1:61" ht="9.75" customHeight="1" x14ac:dyDescent="0.15">
      <c r="A33" s="70">
        <v>10</v>
      </c>
      <c r="B33" s="71"/>
      <c r="C33" s="72"/>
      <c r="D33" s="72"/>
      <c r="E33" s="72"/>
      <c r="F33" s="73" t="str">
        <f>IF(C33="","",VLOOKUP(C33,'選手名簿（先にこちら）'!$A$2:$E$1001,2,FALSE))</f>
        <v/>
      </c>
      <c r="G33" s="73"/>
      <c r="H33" s="73"/>
      <c r="I33" s="73"/>
      <c r="J33" s="73"/>
      <c r="K33" s="73" t="str">
        <f>IF(C33="","",VLOOKUP(C33,'選手名簿（先にこちら）'!$A$2:$E$1001,3,FALSE))</f>
        <v/>
      </c>
      <c r="L33" s="73"/>
      <c r="M33" s="73"/>
      <c r="N33" s="73"/>
      <c r="O33" s="73"/>
      <c r="P33" s="73" t="str">
        <f>IF(C33="","",VLOOKUP(C33,'選手名簿（先にこちら）'!$A$2:$E$1001,4,FALSE))</f>
        <v/>
      </c>
      <c r="Q33" s="73"/>
      <c r="R33" s="73"/>
      <c r="S33" s="73" t="str">
        <f>IF(C33="","",VLOOKUP(C33,'選手名簿（先にこちら）'!$A$2:$E$1001,5,FALSE))</f>
        <v/>
      </c>
      <c r="T33" s="73"/>
      <c r="U33" s="73"/>
      <c r="V33" s="73"/>
      <c r="W33" s="72" t="s">
        <v>72</v>
      </c>
      <c r="X33" s="72"/>
      <c r="Y33" s="72"/>
      <c r="Z33" s="79"/>
      <c r="AA33" s="79"/>
      <c r="AB33" s="79"/>
      <c r="AC33" s="79"/>
      <c r="AD33" s="79"/>
      <c r="AE33" s="72"/>
      <c r="AF33" s="72"/>
      <c r="AG33" s="72"/>
      <c r="AH33" s="74"/>
      <c r="AI33" s="9" t="str">
        <f>W33&amp;Z33</f>
        <v>男子</v>
      </c>
      <c r="AJ33" s="9" t="str">
        <f>IF(COUNTIF($C$15:C33,C33)=1,ROW(A10),"")</f>
        <v/>
      </c>
      <c r="AL33" s="87" t="s">
        <v>64</v>
      </c>
      <c r="AM33" s="37"/>
      <c r="AN33" s="38"/>
      <c r="AO33" s="73">
        <f>COUNTIF($AI$15:$AI$105,AL33)</f>
        <v>0</v>
      </c>
      <c r="AP33" s="85"/>
      <c r="AZ33" s="15" t="s">
        <v>96</v>
      </c>
      <c r="BA33" s="15"/>
      <c r="BB33" s="15">
        <v>22</v>
      </c>
      <c r="BC33" s="15"/>
      <c r="BD33" s="15"/>
      <c r="BE33" s="15"/>
      <c r="BF33" s="15"/>
      <c r="BG33" s="15"/>
      <c r="BH33" s="15"/>
      <c r="BI33" s="15"/>
    </row>
    <row r="34" spans="1:61" ht="9.75" customHeight="1" x14ac:dyDescent="0.15">
      <c r="A34" s="70"/>
      <c r="B34" s="71"/>
      <c r="C34" s="72"/>
      <c r="D34" s="72"/>
      <c r="E34" s="72"/>
      <c r="F34" s="73"/>
      <c r="G34" s="73"/>
      <c r="H34" s="73"/>
      <c r="I34" s="73"/>
      <c r="J34" s="73"/>
      <c r="K34" s="73"/>
      <c r="L34" s="73"/>
      <c r="M34" s="73"/>
      <c r="N34" s="73"/>
      <c r="O34" s="73"/>
      <c r="P34" s="73"/>
      <c r="Q34" s="73"/>
      <c r="R34" s="73"/>
      <c r="S34" s="73"/>
      <c r="T34" s="73"/>
      <c r="U34" s="73"/>
      <c r="V34" s="73"/>
      <c r="W34" s="72"/>
      <c r="X34" s="72"/>
      <c r="Y34" s="72"/>
      <c r="Z34" s="79"/>
      <c r="AA34" s="79"/>
      <c r="AB34" s="79"/>
      <c r="AC34" s="79"/>
      <c r="AD34" s="79"/>
      <c r="AE34" s="72"/>
      <c r="AF34" s="72"/>
      <c r="AG34" s="72"/>
      <c r="AH34" s="74"/>
      <c r="AL34" s="88"/>
      <c r="AM34" s="57"/>
      <c r="AN34" s="58"/>
      <c r="AO34" s="73"/>
      <c r="AP34" s="85"/>
      <c r="AZ34" s="15" t="s">
        <v>97</v>
      </c>
      <c r="BA34" s="15"/>
      <c r="BB34" s="15">
        <v>23</v>
      </c>
      <c r="BC34" s="15"/>
      <c r="BD34" s="15"/>
      <c r="BE34" s="15"/>
      <c r="BF34" s="15"/>
      <c r="BG34" s="15"/>
      <c r="BH34" s="15"/>
      <c r="BI34" s="15"/>
    </row>
    <row r="35" spans="1:61" ht="9.75" customHeight="1" x14ac:dyDescent="0.15">
      <c r="A35" s="70">
        <v>11</v>
      </c>
      <c r="B35" s="71"/>
      <c r="C35" s="72"/>
      <c r="D35" s="72"/>
      <c r="E35" s="72"/>
      <c r="F35" s="73" t="str">
        <f>IF(C35="","",VLOOKUP(C35,'選手名簿（先にこちら）'!$A$2:$E$1001,2,FALSE))</f>
        <v/>
      </c>
      <c r="G35" s="73"/>
      <c r="H35" s="73"/>
      <c r="I35" s="73"/>
      <c r="J35" s="73"/>
      <c r="K35" s="73" t="str">
        <f>IF(C35="","",VLOOKUP(C35,'選手名簿（先にこちら）'!$A$2:$E$1001,3,FALSE))</f>
        <v/>
      </c>
      <c r="L35" s="73"/>
      <c r="M35" s="73"/>
      <c r="N35" s="73"/>
      <c r="O35" s="73"/>
      <c r="P35" s="73" t="str">
        <f>IF(C35="","",VLOOKUP(C35,'選手名簿（先にこちら）'!$A$2:$E$1001,4,FALSE))</f>
        <v/>
      </c>
      <c r="Q35" s="73"/>
      <c r="R35" s="73"/>
      <c r="S35" s="73" t="str">
        <f>IF(C35="","",VLOOKUP(C35,'選手名簿（先にこちら）'!$A$2:$E$1001,5,FALSE))</f>
        <v/>
      </c>
      <c r="T35" s="73"/>
      <c r="U35" s="73"/>
      <c r="V35" s="73"/>
      <c r="W35" s="72" t="s">
        <v>72</v>
      </c>
      <c r="X35" s="72"/>
      <c r="Y35" s="72"/>
      <c r="Z35" s="79"/>
      <c r="AA35" s="79"/>
      <c r="AB35" s="79"/>
      <c r="AC35" s="79"/>
      <c r="AD35" s="79"/>
      <c r="AE35" s="72"/>
      <c r="AF35" s="72"/>
      <c r="AG35" s="72"/>
      <c r="AH35" s="74"/>
      <c r="AI35" s="9" t="str">
        <f>W35&amp;Z35</f>
        <v>男子</v>
      </c>
      <c r="AJ35" s="9" t="str">
        <f>IF(COUNTIF($C$15:C35,C35)=1,ROW(A11),"")</f>
        <v/>
      </c>
      <c r="AL35" s="83" t="s">
        <v>65</v>
      </c>
      <c r="AM35" s="73"/>
      <c r="AN35" s="73"/>
      <c r="AO35" s="73">
        <f>COUNTIF($AI$15:$AI$105,AL35)</f>
        <v>0</v>
      </c>
      <c r="AP35" s="85"/>
      <c r="AZ35" s="15" t="s">
        <v>98</v>
      </c>
      <c r="BA35" s="15"/>
      <c r="BB35" s="15">
        <v>24</v>
      </c>
      <c r="BC35" s="15"/>
      <c r="BD35" s="15"/>
      <c r="BE35" s="15"/>
      <c r="BF35" s="15"/>
      <c r="BG35" s="15"/>
      <c r="BH35" s="15"/>
      <c r="BI35" s="15"/>
    </row>
    <row r="36" spans="1:61" ht="9.75" customHeight="1" x14ac:dyDescent="0.15">
      <c r="A36" s="70"/>
      <c r="B36" s="71"/>
      <c r="C36" s="72"/>
      <c r="D36" s="72"/>
      <c r="E36" s="72"/>
      <c r="F36" s="73"/>
      <c r="G36" s="73"/>
      <c r="H36" s="73"/>
      <c r="I36" s="73"/>
      <c r="J36" s="73"/>
      <c r="K36" s="73"/>
      <c r="L36" s="73"/>
      <c r="M36" s="73"/>
      <c r="N36" s="73"/>
      <c r="O36" s="73"/>
      <c r="P36" s="73"/>
      <c r="Q36" s="73"/>
      <c r="R36" s="73"/>
      <c r="S36" s="73"/>
      <c r="T36" s="73"/>
      <c r="U36" s="73"/>
      <c r="V36" s="73"/>
      <c r="W36" s="72"/>
      <c r="X36" s="72"/>
      <c r="Y36" s="72"/>
      <c r="Z36" s="79"/>
      <c r="AA36" s="79"/>
      <c r="AB36" s="79"/>
      <c r="AC36" s="79"/>
      <c r="AD36" s="79"/>
      <c r="AE36" s="72"/>
      <c r="AF36" s="72"/>
      <c r="AG36" s="72"/>
      <c r="AH36" s="74"/>
      <c r="AL36" s="83"/>
      <c r="AM36" s="73"/>
      <c r="AN36" s="73"/>
      <c r="AO36" s="73"/>
      <c r="AP36" s="85"/>
      <c r="AZ36" s="15" t="s">
        <v>99</v>
      </c>
      <c r="BA36" s="15"/>
      <c r="BB36" s="15">
        <v>25</v>
      </c>
      <c r="BC36" s="15"/>
      <c r="BD36" s="15"/>
      <c r="BE36" s="15"/>
      <c r="BF36" s="15"/>
      <c r="BG36" s="15"/>
      <c r="BH36" s="15"/>
      <c r="BI36" s="15"/>
    </row>
    <row r="37" spans="1:61" ht="9.75" customHeight="1" x14ac:dyDescent="0.15">
      <c r="A37" s="70">
        <v>12</v>
      </c>
      <c r="B37" s="71"/>
      <c r="C37" s="72"/>
      <c r="D37" s="72"/>
      <c r="E37" s="72"/>
      <c r="F37" s="73" t="str">
        <f>IF(C37="","",VLOOKUP(C37,'選手名簿（先にこちら）'!$A$2:$E$1001,2,FALSE))</f>
        <v/>
      </c>
      <c r="G37" s="73"/>
      <c r="H37" s="73"/>
      <c r="I37" s="73"/>
      <c r="J37" s="73"/>
      <c r="K37" s="73" t="str">
        <f>IF(C37="","",VLOOKUP(C37,'選手名簿（先にこちら）'!$A$2:$E$1001,3,FALSE))</f>
        <v/>
      </c>
      <c r="L37" s="73"/>
      <c r="M37" s="73"/>
      <c r="N37" s="73"/>
      <c r="O37" s="73"/>
      <c r="P37" s="73" t="str">
        <f>IF(C37="","",VLOOKUP(C37,'選手名簿（先にこちら）'!$A$2:$E$1001,4,FALSE))</f>
        <v/>
      </c>
      <c r="Q37" s="73"/>
      <c r="R37" s="73"/>
      <c r="S37" s="73" t="str">
        <f>IF(C37="","",VLOOKUP(C37,'選手名簿（先にこちら）'!$A$2:$E$1001,5,FALSE))</f>
        <v/>
      </c>
      <c r="T37" s="73"/>
      <c r="U37" s="73"/>
      <c r="V37" s="73"/>
      <c r="W37" s="72" t="s">
        <v>72</v>
      </c>
      <c r="X37" s="72"/>
      <c r="Y37" s="72"/>
      <c r="Z37" s="79"/>
      <c r="AA37" s="79"/>
      <c r="AB37" s="79"/>
      <c r="AC37" s="79"/>
      <c r="AD37" s="79"/>
      <c r="AE37" s="72"/>
      <c r="AF37" s="72"/>
      <c r="AG37" s="72"/>
      <c r="AH37" s="74"/>
      <c r="AI37" s="9" t="str">
        <f>W37&amp;Z37</f>
        <v>男子</v>
      </c>
      <c r="AJ37" s="9" t="str">
        <f>IF(COUNTIF($C$15:C37,C37)=1,ROW(A12),"")</f>
        <v/>
      </c>
      <c r="AL37" s="83" t="s">
        <v>69</v>
      </c>
      <c r="AM37" s="73"/>
      <c r="AN37" s="73"/>
      <c r="AO37" s="73">
        <f>COUNTIF($AI$15:$AI$105,AL37)</f>
        <v>0</v>
      </c>
      <c r="AP37" s="85"/>
      <c r="AZ37" s="15" t="s">
        <v>100</v>
      </c>
      <c r="BA37" s="15"/>
      <c r="BB37" s="15">
        <v>26</v>
      </c>
      <c r="BC37" s="15"/>
      <c r="BD37" s="15"/>
      <c r="BE37" s="15"/>
      <c r="BF37" s="15"/>
      <c r="BG37" s="15"/>
      <c r="BH37" s="15"/>
      <c r="BI37" s="15"/>
    </row>
    <row r="38" spans="1:61" ht="9.75" customHeight="1" x14ac:dyDescent="0.15">
      <c r="A38" s="70"/>
      <c r="B38" s="71"/>
      <c r="C38" s="72"/>
      <c r="D38" s="72"/>
      <c r="E38" s="72"/>
      <c r="F38" s="73"/>
      <c r="G38" s="73"/>
      <c r="H38" s="73"/>
      <c r="I38" s="73"/>
      <c r="J38" s="73"/>
      <c r="K38" s="73"/>
      <c r="L38" s="73"/>
      <c r="M38" s="73"/>
      <c r="N38" s="73"/>
      <c r="O38" s="73"/>
      <c r="P38" s="73"/>
      <c r="Q38" s="73"/>
      <c r="R38" s="73"/>
      <c r="S38" s="73"/>
      <c r="T38" s="73"/>
      <c r="U38" s="73"/>
      <c r="V38" s="73"/>
      <c r="W38" s="72"/>
      <c r="X38" s="72"/>
      <c r="Y38" s="72"/>
      <c r="Z38" s="79"/>
      <c r="AA38" s="79"/>
      <c r="AB38" s="79"/>
      <c r="AC38" s="79"/>
      <c r="AD38" s="79"/>
      <c r="AE38" s="72"/>
      <c r="AF38" s="72"/>
      <c r="AG38" s="72"/>
      <c r="AH38" s="74"/>
      <c r="AL38" s="83"/>
      <c r="AM38" s="73"/>
      <c r="AN38" s="73"/>
      <c r="AO38" s="73"/>
      <c r="AP38" s="85"/>
      <c r="AZ38" s="15" t="s">
        <v>101</v>
      </c>
      <c r="BA38" s="15"/>
      <c r="BB38" s="15">
        <v>27</v>
      </c>
      <c r="BC38" s="15"/>
      <c r="BD38" s="15"/>
      <c r="BE38" s="15"/>
      <c r="BF38" s="15"/>
      <c r="BG38" s="15"/>
      <c r="BH38" s="15"/>
      <c r="BI38" s="15"/>
    </row>
    <row r="39" spans="1:61" ht="9.75" customHeight="1" x14ac:dyDescent="0.15">
      <c r="A39" s="70">
        <v>13</v>
      </c>
      <c r="B39" s="71"/>
      <c r="C39" s="72"/>
      <c r="D39" s="72"/>
      <c r="E39" s="72"/>
      <c r="F39" s="73" t="str">
        <f>IF(C39="","",VLOOKUP(C39,'選手名簿（先にこちら）'!$A$2:$E$1001,2,FALSE))</f>
        <v/>
      </c>
      <c r="G39" s="73"/>
      <c r="H39" s="73"/>
      <c r="I39" s="73"/>
      <c r="J39" s="73"/>
      <c r="K39" s="73" t="str">
        <f>IF(C39="","",VLOOKUP(C39,'選手名簿（先にこちら）'!$A$2:$E$1001,3,FALSE))</f>
        <v/>
      </c>
      <c r="L39" s="73"/>
      <c r="M39" s="73"/>
      <c r="N39" s="73"/>
      <c r="O39" s="73"/>
      <c r="P39" s="73" t="str">
        <f>IF(C39="","",VLOOKUP(C39,'選手名簿（先にこちら）'!$A$2:$E$1001,4,FALSE))</f>
        <v/>
      </c>
      <c r="Q39" s="73"/>
      <c r="R39" s="73"/>
      <c r="S39" s="73" t="str">
        <f>IF(C39="","",VLOOKUP(C39,'選手名簿（先にこちら）'!$A$2:$E$1001,5,FALSE))</f>
        <v/>
      </c>
      <c r="T39" s="73"/>
      <c r="U39" s="73"/>
      <c r="V39" s="73"/>
      <c r="W39" s="72" t="s">
        <v>72</v>
      </c>
      <c r="X39" s="72"/>
      <c r="Y39" s="72"/>
      <c r="Z39" s="79"/>
      <c r="AA39" s="79"/>
      <c r="AB39" s="79"/>
      <c r="AC39" s="79"/>
      <c r="AD39" s="79"/>
      <c r="AE39" s="72"/>
      <c r="AF39" s="72"/>
      <c r="AG39" s="72"/>
      <c r="AH39" s="74"/>
      <c r="AI39" s="9" t="str">
        <f>W39&amp;Z39</f>
        <v>男子</v>
      </c>
      <c r="AJ39" s="9" t="str">
        <f>IF(COUNTIF($C$15:C39,C39)=1,ROW(A13),"")</f>
        <v/>
      </c>
      <c r="AL39" s="83" t="s">
        <v>70</v>
      </c>
      <c r="AM39" s="73"/>
      <c r="AN39" s="73"/>
      <c r="AO39" s="73">
        <f>COUNTIF($AI$15:$AI$105,AL39)</f>
        <v>0</v>
      </c>
      <c r="AP39" s="85"/>
      <c r="AZ39" s="15" t="s">
        <v>73</v>
      </c>
      <c r="BA39" s="15"/>
      <c r="BB39" s="15">
        <v>28</v>
      </c>
      <c r="BC39" s="15"/>
      <c r="BD39" s="15"/>
      <c r="BE39" s="15"/>
      <c r="BF39" s="15"/>
      <c r="BG39" s="15"/>
      <c r="BH39" s="15"/>
      <c r="BI39" s="15"/>
    </row>
    <row r="40" spans="1:61" ht="9.75" customHeight="1" thickBot="1" x14ac:dyDescent="0.2">
      <c r="A40" s="70"/>
      <c r="B40" s="71"/>
      <c r="C40" s="72"/>
      <c r="D40" s="72"/>
      <c r="E40" s="72"/>
      <c r="F40" s="73"/>
      <c r="G40" s="73"/>
      <c r="H40" s="73"/>
      <c r="I40" s="73"/>
      <c r="J40" s="73"/>
      <c r="K40" s="73"/>
      <c r="L40" s="73"/>
      <c r="M40" s="73"/>
      <c r="N40" s="73"/>
      <c r="O40" s="73"/>
      <c r="P40" s="73"/>
      <c r="Q40" s="73"/>
      <c r="R40" s="73"/>
      <c r="S40" s="73"/>
      <c r="T40" s="73"/>
      <c r="U40" s="73"/>
      <c r="V40" s="73"/>
      <c r="W40" s="72"/>
      <c r="X40" s="72"/>
      <c r="Y40" s="72"/>
      <c r="Z40" s="79"/>
      <c r="AA40" s="79"/>
      <c r="AB40" s="79"/>
      <c r="AC40" s="79"/>
      <c r="AD40" s="79"/>
      <c r="AE40" s="72"/>
      <c r="AF40" s="72"/>
      <c r="AG40" s="72"/>
      <c r="AH40" s="74"/>
      <c r="AL40" s="84"/>
      <c r="AM40" s="78"/>
      <c r="AN40" s="78"/>
      <c r="AO40" s="78"/>
      <c r="AP40" s="86"/>
      <c r="AZ40" s="15" t="s">
        <v>102</v>
      </c>
      <c r="BA40" s="15"/>
      <c r="BB40" s="15">
        <v>29</v>
      </c>
      <c r="BC40" s="15"/>
      <c r="BD40" s="15"/>
      <c r="BE40" s="15"/>
      <c r="BF40" s="15"/>
      <c r="BG40" s="15"/>
      <c r="BH40" s="15"/>
      <c r="BI40" s="15"/>
    </row>
    <row r="41" spans="1:61" ht="9.75" customHeight="1" x14ac:dyDescent="0.15">
      <c r="A41" s="70">
        <v>14</v>
      </c>
      <c r="B41" s="71"/>
      <c r="C41" s="72"/>
      <c r="D41" s="72"/>
      <c r="E41" s="72"/>
      <c r="F41" s="73" t="str">
        <f>IF(C41="","",VLOOKUP(C41,'選手名簿（先にこちら）'!$A$2:$E$1001,2,FALSE))</f>
        <v/>
      </c>
      <c r="G41" s="73"/>
      <c r="H41" s="73"/>
      <c r="I41" s="73"/>
      <c r="J41" s="73"/>
      <c r="K41" s="73" t="str">
        <f>IF(C41="","",VLOOKUP(C41,'選手名簿（先にこちら）'!$A$2:$E$1001,3,FALSE))</f>
        <v/>
      </c>
      <c r="L41" s="73"/>
      <c r="M41" s="73"/>
      <c r="N41" s="73"/>
      <c r="O41" s="73"/>
      <c r="P41" s="73" t="str">
        <f>IF(C41="","",VLOOKUP(C41,'選手名簿（先にこちら）'!$A$2:$E$1001,4,FALSE))</f>
        <v/>
      </c>
      <c r="Q41" s="73"/>
      <c r="R41" s="73"/>
      <c r="S41" s="73" t="str">
        <f>IF(C41="","",VLOOKUP(C41,'選手名簿（先にこちら）'!$A$2:$E$1001,5,FALSE))</f>
        <v/>
      </c>
      <c r="T41" s="73"/>
      <c r="U41" s="73"/>
      <c r="V41" s="73"/>
      <c r="W41" s="72" t="s">
        <v>72</v>
      </c>
      <c r="X41" s="72"/>
      <c r="Y41" s="72"/>
      <c r="Z41" s="79"/>
      <c r="AA41" s="79"/>
      <c r="AB41" s="79"/>
      <c r="AC41" s="79"/>
      <c r="AD41" s="79"/>
      <c r="AE41" s="72"/>
      <c r="AF41" s="72"/>
      <c r="AG41" s="72"/>
      <c r="AH41" s="74"/>
      <c r="AI41" s="9" t="str">
        <f>W41&amp;Z41</f>
        <v>男子</v>
      </c>
      <c r="AJ41" s="9" t="str">
        <f>IF(COUNTIF($C$15:C41,C41)=1,ROW(A14),"")</f>
        <v/>
      </c>
      <c r="AL41" s="82"/>
      <c r="AM41" s="82"/>
      <c r="AN41" s="82"/>
      <c r="AO41" s="82"/>
      <c r="AP41" s="82"/>
      <c r="AZ41" s="15" t="s">
        <v>73</v>
      </c>
      <c r="BA41" s="15"/>
      <c r="BB41" s="15">
        <v>30</v>
      </c>
      <c r="BC41" s="15"/>
      <c r="BD41" s="15"/>
      <c r="BE41" s="15"/>
      <c r="BF41" s="15"/>
      <c r="BG41" s="15"/>
      <c r="BH41" s="15"/>
      <c r="BI41" s="15"/>
    </row>
    <row r="42" spans="1:61" ht="9.75" customHeight="1" x14ac:dyDescent="0.15">
      <c r="A42" s="70"/>
      <c r="B42" s="71"/>
      <c r="C42" s="72"/>
      <c r="D42" s="72"/>
      <c r="E42" s="72"/>
      <c r="F42" s="73"/>
      <c r="G42" s="73"/>
      <c r="H42" s="73"/>
      <c r="I42" s="73"/>
      <c r="J42" s="73"/>
      <c r="K42" s="73"/>
      <c r="L42" s="73"/>
      <c r="M42" s="73"/>
      <c r="N42" s="73"/>
      <c r="O42" s="73"/>
      <c r="P42" s="73"/>
      <c r="Q42" s="73"/>
      <c r="R42" s="73"/>
      <c r="S42" s="73"/>
      <c r="T42" s="73"/>
      <c r="U42" s="73"/>
      <c r="V42" s="73"/>
      <c r="W42" s="72"/>
      <c r="X42" s="72"/>
      <c r="Y42" s="72"/>
      <c r="Z42" s="79"/>
      <c r="AA42" s="79"/>
      <c r="AB42" s="79"/>
      <c r="AC42" s="79"/>
      <c r="AD42" s="79"/>
      <c r="AE42" s="72"/>
      <c r="AF42" s="72"/>
      <c r="AG42" s="72"/>
      <c r="AH42" s="74"/>
      <c r="AL42" s="37"/>
      <c r="AM42" s="37"/>
      <c r="AN42" s="37"/>
      <c r="AO42" s="37"/>
      <c r="AP42" s="37"/>
      <c r="AZ42" s="15" t="s">
        <v>103</v>
      </c>
      <c r="BA42" s="15"/>
      <c r="BB42" s="15">
        <v>31</v>
      </c>
      <c r="BC42" s="15"/>
      <c r="BD42" s="15"/>
      <c r="BE42" s="15"/>
      <c r="BF42" s="15"/>
      <c r="BG42" s="15"/>
      <c r="BH42" s="15"/>
      <c r="BI42" s="15"/>
    </row>
    <row r="43" spans="1:61" ht="9.75" customHeight="1" x14ac:dyDescent="0.15">
      <c r="A43" s="70">
        <v>15</v>
      </c>
      <c r="B43" s="71"/>
      <c r="C43" s="72"/>
      <c r="D43" s="72"/>
      <c r="E43" s="72"/>
      <c r="F43" s="73" t="str">
        <f>IF(C43="","",VLOOKUP(C43,'選手名簿（先にこちら）'!$A$2:$E$1001,2,FALSE))</f>
        <v/>
      </c>
      <c r="G43" s="73"/>
      <c r="H43" s="73"/>
      <c r="I43" s="73"/>
      <c r="J43" s="73"/>
      <c r="K43" s="73" t="str">
        <f>IF(C43="","",VLOOKUP(C43,'選手名簿（先にこちら）'!$A$2:$E$1001,3,FALSE))</f>
        <v/>
      </c>
      <c r="L43" s="73"/>
      <c r="M43" s="73"/>
      <c r="N43" s="73"/>
      <c r="O43" s="73"/>
      <c r="P43" s="73" t="str">
        <f>IF(C43="","",VLOOKUP(C43,'選手名簿（先にこちら）'!$A$2:$E$1001,4,FALSE))</f>
        <v/>
      </c>
      <c r="Q43" s="73"/>
      <c r="R43" s="73"/>
      <c r="S43" s="73" t="str">
        <f>IF(C43="","",VLOOKUP(C43,'選手名簿（先にこちら）'!$A$2:$E$1001,5,FALSE))</f>
        <v/>
      </c>
      <c r="T43" s="73"/>
      <c r="U43" s="73"/>
      <c r="V43" s="73"/>
      <c r="W43" s="72" t="s">
        <v>72</v>
      </c>
      <c r="X43" s="72"/>
      <c r="Y43" s="72"/>
      <c r="Z43" s="79"/>
      <c r="AA43" s="79"/>
      <c r="AB43" s="79"/>
      <c r="AC43" s="79"/>
      <c r="AD43" s="79"/>
      <c r="AE43" s="72"/>
      <c r="AF43" s="72"/>
      <c r="AG43" s="72"/>
      <c r="AH43" s="74"/>
      <c r="AI43" s="9" t="str">
        <f>W43&amp;Z43</f>
        <v>男子</v>
      </c>
      <c r="AJ43" s="9" t="str">
        <f>IF(COUNTIF($C$15:C43,C43)=1,ROW(A15),"")</f>
        <v/>
      </c>
      <c r="AL43" s="40"/>
      <c r="AM43" s="40"/>
      <c r="AN43" s="40"/>
      <c r="AO43" s="40"/>
      <c r="AP43" s="40"/>
      <c r="AZ43" s="15" t="s">
        <v>104</v>
      </c>
      <c r="BA43" s="15"/>
      <c r="BB43" s="15">
        <v>32</v>
      </c>
      <c r="BC43" s="15"/>
      <c r="BD43" s="15"/>
      <c r="BE43" s="15"/>
      <c r="BF43" s="15"/>
      <c r="BG43" s="15"/>
      <c r="BH43" s="15"/>
      <c r="BI43" s="15"/>
    </row>
    <row r="44" spans="1:61" ht="9.75" customHeight="1" x14ac:dyDescent="0.15">
      <c r="A44" s="70"/>
      <c r="B44" s="71"/>
      <c r="C44" s="72"/>
      <c r="D44" s="72"/>
      <c r="E44" s="72"/>
      <c r="F44" s="73"/>
      <c r="G44" s="73"/>
      <c r="H44" s="73"/>
      <c r="I44" s="73"/>
      <c r="J44" s="73"/>
      <c r="K44" s="73"/>
      <c r="L44" s="73"/>
      <c r="M44" s="73"/>
      <c r="N44" s="73"/>
      <c r="O44" s="73"/>
      <c r="P44" s="73"/>
      <c r="Q44" s="73"/>
      <c r="R44" s="73"/>
      <c r="S44" s="73"/>
      <c r="T44" s="73"/>
      <c r="U44" s="73"/>
      <c r="V44" s="73"/>
      <c r="W44" s="72"/>
      <c r="X44" s="72"/>
      <c r="Y44" s="72"/>
      <c r="Z44" s="79"/>
      <c r="AA44" s="79"/>
      <c r="AB44" s="79"/>
      <c r="AC44" s="79"/>
      <c r="AD44" s="79"/>
      <c r="AE44" s="72"/>
      <c r="AF44" s="72"/>
      <c r="AG44" s="72"/>
      <c r="AH44" s="74"/>
      <c r="AL44" s="40"/>
      <c r="AM44" s="40"/>
      <c r="AN44" s="40"/>
      <c r="AO44" s="40"/>
      <c r="AP44" s="40"/>
      <c r="AZ44" s="15" t="s">
        <v>105</v>
      </c>
      <c r="BA44" s="15"/>
      <c r="BB44" s="15">
        <v>33</v>
      </c>
      <c r="BC44" s="15"/>
      <c r="BD44" s="15"/>
      <c r="BE44" s="15"/>
      <c r="BF44" s="15"/>
      <c r="BG44" s="15"/>
      <c r="BH44" s="15"/>
      <c r="BI44" s="15"/>
    </row>
    <row r="45" spans="1:61" ht="9.75" customHeight="1" x14ac:dyDescent="0.15">
      <c r="A45" s="70">
        <v>16</v>
      </c>
      <c r="B45" s="71"/>
      <c r="C45" s="72"/>
      <c r="D45" s="72"/>
      <c r="E45" s="72"/>
      <c r="F45" s="73" t="str">
        <f>IF(C45="","",VLOOKUP(C45,'選手名簿（先にこちら）'!$A$2:$E$1001,2,FALSE))</f>
        <v/>
      </c>
      <c r="G45" s="73"/>
      <c r="H45" s="73"/>
      <c r="I45" s="73"/>
      <c r="J45" s="73"/>
      <c r="K45" s="73" t="str">
        <f>IF(C45="","",VLOOKUP(C45,'選手名簿（先にこちら）'!$A$2:$E$1001,3,FALSE))</f>
        <v/>
      </c>
      <c r="L45" s="73"/>
      <c r="M45" s="73"/>
      <c r="N45" s="73"/>
      <c r="O45" s="73"/>
      <c r="P45" s="73" t="str">
        <f>IF(C45="","",VLOOKUP(C45,'選手名簿（先にこちら）'!$A$2:$E$1001,4,FALSE))</f>
        <v/>
      </c>
      <c r="Q45" s="73"/>
      <c r="R45" s="73"/>
      <c r="S45" s="73" t="str">
        <f>IF(C45="","",VLOOKUP(C45,'選手名簿（先にこちら）'!$A$2:$E$1001,5,FALSE))</f>
        <v/>
      </c>
      <c r="T45" s="73"/>
      <c r="U45" s="73"/>
      <c r="V45" s="73"/>
      <c r="W45" s="72" t="s">
        <v>72</v>
      </c>
      <c r="X45" s="72"/>
      <c r="Y45" s="72"/>
      <c r="Z45" s="79"/>
      <c r="AA45" s="79"/>
      <c r="AB45" s="79"/>
      <c r="AC45" s="79"/>
      <c r="AD45" s="79"/>
      <c r="AE45" s="72"/>
      <c r="AF45" s="72"/>
      <c r="AG45" s="72"/>
      <c r="AH45" s="74"/>
      <c r="AI45" s="9" t="str">
        <f>W45&amp;Z45</f>
        <v>男子</v>
      </c>
      <c r="AJ45" s="9" t="str">
        <f>IF(COUNTIF($C$15:C45,C45)=1,ROW(A16),"")</f>
        <v/>
      </c>
      <c r="AL45" s="40"/>
      <c r="AM45" s="40"/>
      <c r="AN45" s="40"/>
      <c r="AO45" s="40"/>
      <c r="AP45" s="40"/>
      <c r="AZ45" s="15" t="s">
        <v>112</v>
      </c>
      <c r="BA45" s="15"/>
      <c r="BB45" s="15">
        <v>34</v>
      </c>
      <c r="BC45" s="15"/>
      <c r="BD45" s="15"/>
      <c r="BE45" s="15"/>
      <c r="BF45" s="15"/>
      <c r="BG45" s="15"/>
      <c r="BH45" s="15"/>
      <c r="BI45" s="15"/>
    </row>
    <row r="46" spans="1:61" ht="9.75" customHeight="1" x14ac:dyDescent="0.15">
      <c r="A46" s="70"/>
      <c r="B46" s="71"/>
      <c r="C46" s="72"/>
      <c r="D46" s="72"/>
      <c r="E46" s="72"/>
      <c r="F46" s="73"/>
      <c r="G46" s="73"/>
      <c r="H46" s="73"/>
      <c r="I46" s="73"/>
      <c r="J46" s="73"/>
      <c r="K46" s="73"/>
      <c r="L46" s="73"/>
      <c r="M46" s="73"/>
      <c r="N46" s="73"/>
      <c r="O46" s="73"/>
      <c r="P46" s="73"/>
      <c r="Q46" s="73"/>
      <c r="R46" s="73"/>
      <c r="S46" s="73"/>
      <c r="T46" s="73"/>
      <c r="U46" s="73"/>
      <c r="V46" s="73"/>
      <c r="W46" s="72"/>
      <c r="X46" s="72"/>
      <c r="Y46" s="72"/>
      <c r="Z46" s="79"/>
      <c r="AA46" s="79"/>
      <c r="AB46" s="79"/>
      <c r="AC46" s="79"/>
      <c r="AD46" s="79"/>
      <c r="AE46" s="72"/>
      <c r="AF46" s="72"/>
      <c r="AG46" s="72"/>
      <c r="AH46" s="74"/>
      <c r="AL46" s="40"/>
      <c r="AM46" s="40"/>
      <c r="AN46" s="40"/>
      <c r="AO46" s="40"/>
      <c r="AP46" s="40"/>
      <c r="AZ46" s="15" t="s">
        <v>106</v>
      </c>
      <c r="BA46" s="15"/>
      <c r="BB46" s="15">
        <v>35</v>
      </c>
      <c r="BC46" s="15"/>
      <c r="BD46" s="15"/>
      <c r="BE46" s="15"/>
      <c r="BF46" s="15"/>
      <c r="BG46" s="15"/>
      <c r="BH46" s="15"/>
      <c r="BI46" s="15"/>
    </row>
    <row r="47" spans="1:61" ht="9.75" customHeight="1" x14ac:dyDescent="0.15">
      <c r="A47" s="70">
        <v>17</v>
      </c>
      <c r="B47" s="71"/>
      <c r="C47" s="72"/>
      <c r="D47" s="72"/>
      <c r="E47" s="72"/>
      <c r="F47" s="73" t="str">
        <f>IF(C47="","",VLOOKUP(C47,'選手名簿（先にこちら）'!$A$2:$E$1001,2,FALSE))</f>
        <v/>
      </c>
      <c r="G47" s="73"/>
      <c r="H47" s="73"/>
      <c r="I47" s="73"/>
      <c r="J47" s="73"/>
      <c r="K47" s="73" t="str">
        <f>IF(C47="","",VLOOKUP(C47,'選手名簿（先にこちら）'!$A$2:$E$1001,3,FALSE))</f>
        <v/>
      </c>
      <c r="L47" s="73"/>
      <c r="M47" s="73"/>
      <c r="N47" s="73"/>
      <c r="O47" s="73"/>
      <c r="P47" s="73" t="str">
        <f>IF(C47="","",VLOOKUP(C47,'選手名簿（先にこちら）'!$A$2:$E$1001,4,FALSE))</f>
        <v/>
      </c>
      <c r="Q47" s="73"/>
      <c r="R47" s="73"/>
      <c r="S47" s="73" t="str">
        <f>IF(C47="","",VLOOKUP(C47,'選手名簿（先にこちら）'!$A$2:$E$1001,5,FALSE))</f>
        <v/>
      </c>
      <c r="T47" s="73"/>
      <c r="U47" s="73"/>
      <c r="V47" s="73"/>
      <c r="W47" s="72" t="s">
        <v>72</v>
      </c>
      <c r="X47" s="72"/>
      <c r="Y47" s="72"/>
      <c r="Z47" s="79"/>
      <c r="AA47" s="79"/>
      <c r="AB47" s="79"/>
      <c r="AC47" s="79"/>
      <c r="AD47" s="79"/>
      <c r="AE47" s="72"/>
      <c r="AF47" s="72"/>
      <c r="AG47" s="72"/>
      <c r="AH47" s="74"/>
      <c r="AI47" s="9" t="str">
        <f>W47&amp;Z47</f>
        <v>男子</v>
      </c>
      <c r="AJ47" s="9" t="str">
        <f>IF(COUNTIF($C$15:C47,C47)=1,ROW(A17),"")</f>
        <v/>
      </c>
      <c r="AL47" s="40"/>
      <c r="AM47" s="40"/>
      <c r="AN47" s="40"/>
      <c r="AO47" s="40"/>
      <c r="AP47" s="40"/>
      <c r="AZ47" s="15" t="s">
        <v>107</v>
      </c>
      <c r="BA47" s="15"/>
      <c r="BB47" s="15">
        <v>36</v>
      </c>
      <c r="BC47" s="15"/>
      <c r="BD47" s="15"/>
      <c r="BE47" s="15"/>
      <c r="BF47" s="15"/>
      <c r="BG47" s="15"/>
      <c r="BH47" s="15"/>
      <c r="BI47" s="15"/>
    </row>
    <row r="48" spans="1:61" ht="9.75" customHeight="1" x14ac:dyDescent="0.15">
      <c r="A48" s="70"/>
      <c r="B48" s="71"/>
      <c r="C48" s="72"/>
      <c r="D48" s="72"/>
      <c r="E48" s="72"/>
      <c r="F48" s="73"/>
      <c r="G48" s="73"/>
      <c r="H48" s="73"/>
      <c r="I48" s="73"/>
      <c r="J48" s="73"/>
      <c r="K48" s="73"/>
      <c r="L48" s="73"/>
      <c r="M48" s="73"/>
      <c r="N48" s="73"/>
      <c r="O48" s="73"/>
      <c r="P48" s="73"/>
      <c r="Q48" s="73"/>
      <c r="R48" s="73"/>
      <c r="S48" s="73"/>
      <c r="T48" s="73"/>
      <c r="U48" s="73"/>
      <c r="V48" s="73"/>
      <c r="W48" s="72"/>
      <c r="X48" s="72"/>
      <c r="Y48" s="72"/>
      <c r="Z48" s="79"/>
      <c r="AA48" s="79"/>
      <c r="AB48" s="79"/>
      <c r="AC48" s="79"/>
      <c r="AD48" s="79"/>
      <c r="AE48" s="72"/>
      <c r="AF48" s="72"/>
      <c r="AG48" s="72"/>
      <c r="AH48" s="74"/>
      <c r="AL48" s="40"/>
      <c r="AM48" s="40"/>
      <c r="AN48" s="40"/>
      <c r="AO48" s="40"/>
      <c r="AP48" s="40"/>
      <c r="AZ48" s="15" t="s">
        <v>108</v>
      </c>
      <c r="BA48" s="15"/>
      <c r="BB48" s="15">
        <v>37</v>
      </c>
      <c r="BC48" s="15"/>
      <c r="BD48" s="15"/>
      <c r="BE48" s="15"/>
      <c r="BF48" s="15"/>
      <c r="BG48" s="15"/>
      <c r="BH48" s="15"/>
      <c r="BI48" s="15"/>
    </row>
    <row r="49" spans="1:61" ht="9.75" customHeight="1" x14ac:dyDescent="0.15">
      <c r="A49" s="70">
        <v>18</v>
      </c>
      <c r="B49" s="71"/>
      <c r="C49" s="72"/>
      <c r="D49" s="72"/>
      <c r="E49" s="72"/>
      <c r="F49" s="73" t="str">
        <f>IF(C49="","",VLOOKUP(C49,'選手名簿（先にこちら）'!$A$2:$E$1001,2,FALSE))</f>
        <v/>
      </c>
      <c r="G49" s="73"/>
      <c r="H49" s="73"/>
      <c r="I49" s="73"/>
      <c r="J49" s="73"/>
      <c r="K49" s="73" t="str">
        <f>IF(C49="","",VLOOKUP(C49,'選手名簿（先にこちら）'!$A$2:$E$1001,3,FALSE))</f>
        <v/>
      </c>
      <c r="L49" s="73"/>
      <c r="M49" s="73"/>
      <c r="N49" s="73"/>
      <c r="O49" s="73"/>
      <c r="P49" s="73" t="str">
        <f>IF(C49="","",VLOOKUP(C49,'選手名簿（先にこちら）'!$A$2:$E$1001,4,FALSE))</f>
        <v/>
      </c>
      <c r="Q49" s="73"/>
      <c r="R49" s="73"/>
      <c r="S49" s="73" t="str">
        <f>IF(C49="","",VLOOKUP(C49,'選手名簿（先にこちら）'!$A$2:$E$1001,5,FALSE))</f>
        <v/>
      </c>
      <c r="T49" s="73"/>
      <c r="U49" s="73"/>
      <c r="V49" s="73"/>
      <c r="W49" s="72" t="s">
        <v>72</v>
      </c>
      <c r="X49" s="72"/>
      <c r="Y49" s="72"/>
      <c r="Z49" s="79"/>
      <c r="AA49" s="79"/>
      <c r="AB49" s="79"/>
      <c r="AC49" s="79"/>
      <c r="AD49" s="79"/>
      <c r="AE49" s="72"/>
      <c r="AF49" s="72"/>
      <c r="AG49" s="72"/>
      <c r="AH49" s="74"/>
      <c r="AI49" s="9" t="str">
        <f>W49&amp;Z49</f>
        <v>男子</v>
      </c>
      <c r="AJ49" s="9" t="str">
        <f>IF(COUNTIF($C$15:C49,C49)=1,ROW(A18),"")</f>
        <v/>
      </c>
      <c r="AL49" s="40"/>
      <c r="AM49" s="40"/>
      <c r="AN49" s="40"/>
      <c r="AO49" s="40"/>
      <c r="AP49" s="40"/>
      <c r="AZ49" s="15" t="s">
        <v>113</v>
      </c>
      <c r="BA49" s="15"/>
      <c r="BB49" s="15">
        <v>38</v>
      </c>
      <c r="BC49" s="15"/>
      <c r="BD49" s="15"/>
      <c r="BE49" s="15"/>
      <c r="BF49" s="15"/>
      <c r="BG49" s="15"/>
      <c r="BH49" s="15"/>
      <c r="BI49" s="15"/>
    </row>
    <row r="50" spans="1:61" ht="9.75" customHeight="1" x14ac:dyDescent="0.15">
      <c r="A50" s="70"/>
      <c r="B50" s="71"/>
      <c r="C50" s="72"/>
      <c r="D50" s="72"/>
      <c r="E50" s="72"/>
      <c r="F50" s="73"/>
      <c r="G50" s="73"/>
      <c r="H50" s="73"/>
      <c r="I50" s="73"/>
      <c r="J50" s="73"/>
      <c r="K50" s="73"/>
      <c r="L50" s="73"/>
      <c r="M50" s="73"/>
      <c r="N50" s="73"/>
      <c r="O50" s="73"/>
      <c r="P50" s="73"/>
      <c r="Q50" s="73"/>
      <c r="R50" s="73"/>
      <c r="S50" s="73"/>
      <c r="T50" s="73"/>
      <c r="U50" s="73"/>
      <c r="V50" s="73"/>
      <c r="W50" s="72"/>
      <c r="X50" s="72"/>
      <c r="Y50" s="72"/>
      <c r="Z50" s="79"/>
      <c r="AA50" s="79"/>
      <c r="AB50" s="79"/>
      <c r="AC50" s="79"/>
      <c r="AD50" s="79"/>
      <c r="AE50" s="72"/>
      <c r="AF50" s="72"/>
      <c r="AG50" s="72"/>
      <c r="AH50" s="74"/>
      <c r="AL50" s="40"/>
      <c r="AM50" s="40"/>
      <c r="AN50" s="40"/>
      <c r="AO50" s="40"/>
      <c r="AP50" s="40"/>
      <c r="AZ50" s="15" t="s">
        <v>109</v>
      </c>
      <c r="BA50" s="15"/>
      <c r="BB50" s="15">
        <v>39</v>
      </c>
      <c r="BC50" s="15"/>
      <c r="BD50" s="15"/>
      <c r="BE50" s="15"/>
      <c r="BF50" s="15"/>
      <c r="BG50" s="15"/>
      <c r="BH50" s="15"/>
      <c r="BI50" s="15"/>
    </row>
    <row r="51" spans="1:61" ht="9.75" customHeight="1" x14ac:dyDescent="0.15">
      <c r="A51" s="70">
        <v>19</v>
      </c>
      <c r="B51" s="71"/>
      <c r="C51" s="72"/>
      <c r="D51" s="72"/>
      <c r="E51" s="72"/>
      <c r="F51" s="73" t="str">
        <f>IF(C51="","",VLOOKUP(C51,'選手名簿（先にこちら）'!$A$2:$E$1001,2,FALSE))</f>
        <v/>
      </c>
      <c r="G51" s="73"/>
      <c r="H51" s="73"/>
      <c r="I51" s="73"/>
      <c r="J51" s="73"/>
      <c r="K51" s="73" t="str">
        <f>IF(C51="","",VLOOKUP(C51,'選手名簿（先にこちら）'!$A$2:$E$1001,3,FALSE))</f>
        <v/>
      </c>
      <c r="L51" s="73"/>
      <c r="M51" s="73"/>
      <c r="N51" s="73"/>
      <c r="O51" s="73"/>
      <c r="P51" s="73" t="str">
        <f>IF(C51="","",VLOOKUP(C51,'選手名簿（先にこちら）'!$A$2:$E$1001,4,FALSE))</f>
        <v/>
      </c>
      <c r="Q51" s="73"/>
      <c r="R51" s="73"/>
      <c r="S51" s="73" t="str">
        <f>IF(C51="","",VLOOKUP(C51,'選手名簿（先にこちら）'!$A$2:$E$1001,5,FALSE))</f>
        <v/>
      </c>
      <c r="T51" s="73"/>
      <c r="U51" s="73"/>
      <c r="V51" s="73"/>
      <c r="W51" s="72" t="s">
        <v>72</v>
      </c>
      <c r="X51" s="72"/>
      <c r="Y51" s="72"/>
      <c r="Z51" s="79"/>
      <c r="AA51" s="79"/>
      <c r="AB51" s="79"/>
      <c r="AC51" s="79"/>
      <c r="AD51" s="79"/>
      <c r="AE51" s="72"/>
      <c r="AF51" s="72"/>
      <c r="AG51" s="72"/>
      <c r="AH51" s="74"/>
      <c r="AI51" s="9" t="str">
        <f>W51&amp;Z51</f>
        <v>男子</v>
      </c>
      <c r="AJ51" s="9" t="str">
        <f>IF(COUNTIF($C$15:C51,C51)=1,ROW(A19),"")</f>
        <v/>
      </c>
      <c r="AL51" s="40"/>
      <c r="AM51" s="40"/>
      <c r="AN51" s="40"/>
      <c r="AO51" s="40"/>
      <c r="AP51" s="40"/>
      <c r="AZ51" s="15" t="s">
        <v>74</v>
      </c>
      <c r="BA51" s="15"/>
      <c r="BB51" s="15">
        <v>40</v>
      </c>
      <c r="BC51" s="15"/>
      <c r="BD51" s="15"/>
      <c r="BE51" s="15"/>
      <c r="BF51" s="15"/>
      <c r="BG51" s="15"/>
      <c r="BH51" s="15"/>
      <c r="BI51" s="15"/>
    </row>
    <row r="52" spans="1:61" ht="9.75" customHeight="1" x14ac:dyDescent="0.15">
      <c r="A52" s="70"/>
      <c r="B52" s="71"/>
      <c r="C52" s="72"/>
      <c r="D52" s="72"/>
      <c r="E52" s="72"/>
      <c r="F52" s="73"/>
      <c r="G52" s="73"/>
      <c r="H52" s="73"/>
      <c r="I52" s="73"/>
      <c r="J52" s="73"/>
      <c r="K52" s="73"/>
      <c r="L52" s="73"/>
      <c r="M52" s="73"/>
      <c r="N52" s="73"/>
      <c r="O52" s="73"/>
      <c r="P52" s="73"/>
      <c r="Q52" s="73"/>
      <c r="R52" s="73"/>
      <c r="S52" s="73"/>
      <c r="T52" s="73"/>
      <c r="U52" s="73"/>
      <c r="V52" s="73"/>
      <c r="W52" s="72"/>
      <c r="X52" s="72"/>
      <c r="Y52" s="72"/>
      <c r="Z52" s="79"/>
      <c r="AA52" s="79"/>
      <c r="AB52" s="79"/>
      <c r="AC52" s="79"/>
      <c r="AD52" s="79"/>
      <c r="AE52" s="72"/>
      <c r="AF52" s="72"/>
      <c r="AG52" s="72"/>
      <c r="AH52" s="74"/>
      <c r="AL52" s="40"/>
      <c r="AM52" s="40"/>
      <c r="AN52" s="40"/>
      <c r="AO52" s="40"/>
      <c r="AP52" s="40"/>
      <c r="AZ52" s="15" t="s">
        <v>110</v>
      </c>
      <c r="BA52" s="15"/>
      <c r="BB52" s="15">
        <v>41</v>
      </c>
      <c r="BC52" s="15"/>
      <c r="BD52" s="15"/>
      <c r="BE52" s="15"/>
      <c r="BF52" s="15"/>
      <c r="BG52" s="15"/>
      <c r="BH52" s="15"/>
      <c r="BI52" s="15"/>
    </row>
    <row r="53" spans="1:61" ht="9.75" customHeight="1" x14ac:dyDescent="0.15">
      <c r="A53" s="70">
        <v>20</v>
      </c>
      <c r="B53" s="71"/>
      <c r="C53" s="72"/>
      <c r="D53" s="72"/>
      <c r="E53" s="72"/>
      <c r="F53" s="73" t="str">
        <f>IF(C53="","",VLOOKUP(C53,'選手名簿（先にこちら）'!$A$2:$E$1001,2,FALSE))</f>
        <v/>
      </c>
      <c r="G53" s="73"/>
      <c r="H53" s="73"/>
      <c r="I53" s="73"/>
      <c r="J53" s="73"/>
      <c r="K53" s="73" t="str">
        <f>IF(C53="","",VLOOKUP(C53,'選手名簿（先にこちら）'!$A$2:$E$1001,3,FALSE))</f>
        <v/>
      </c>
      <c r="L53" s="73"/>
      <c r="M53" s="73"/>
      <c r="N53" s="73"/>
      <c r="O53" s="73"/>
      <c r="P53" s="73" t="str">
        <f>IF(C53="","",VLOOKUP(C53,'選手名簿（先にこちら）'!$A$2:$E$1001,4,FALSE))</f>
        <v/>
      </c>
      <c r="Q53" s="73"/>
      <c r="R53" s="73"/>
      <c r="S53" s="73" t="str">
        <f>IF(C53="","",VLOOKUP(C53,'選手名簿（先にこちら）'!$A$2:$E$1001,5,FALSE))</f>
        <v/>
      </c>
      <c r="T53" s="73"/>
      <c r="U53" s="73"/>
      <c r="V53" s="73"/>
      <c r="W53" s="72" t="s">
        <v>72</v>
      </c>
      <c r="X53" s="72"/>
      <c r="Y53" s="72"/>
      <c r="Z53" s="79"/>
      <c r="AA53" s="79"/>
      <c r="AB53" s="79"/>
      <c r="AC53" s="79"/>
      <c r="AD53" s="79"/>
      <c r="AE53" s="72"/>
      <c r="AF53" s="72"/>
      <c r="AG53" s="72"/>
      <c r="AH53" s="74"/>
      <c r="AI53" s="9" t="str">
        <f>W53&amp;Z53</f>
        <v>男子</v>
      </c>
      <c r="AJ53" s="9" t="str">
        <f>IF(COUNTIF($C$15:C53,C53)=1,ROW(A20),"")</f>
        <v/>
      </c>
      <c r="AL53" s="40"/>
      <c r="AM53" s="40"/>
      <c r="AN53" s="40"/>
      <c r="AO53" s="40"/>
      <c r="AP53" s="40"/>
      <c r="AZ53" s="15" t="s">
        <v>111</v>
      </c>
      <c r="BA53" s="15"/>
      <c r="BB53" s="15">
        <v>42</v>
      </c>
      <c r="BC53" s="15"/>
      <c r="BD53" s="15"/>
      <c r="BE53" s="15"/>
      <c r="BF53" s="15"/>
      <c r="BG53" s="15"/>
      <c r="BH53" s="15"/>
      <c r="BI53" s="15"/>
    </row>
    <row r="54" spans="1:61" ht="9.75" customHeight="1" x14ac:dyDescent="0.15">
      <c r="A54" s="70"/>
      <c r="B54" s="71"/>
      <c r="C54" s="72"/>
      <c r="D54" s="72"/>
      <c r="E54" s="72"/>
      <c r="F54" s="73"/>
      <c r="G54" s="73"/>
      <c r="H54" s="73"/>
      <c r="I54" s="73"/>
      <c r="J54" s="73"/>
      <c r="K54" s="73"/>
      <c r="L54" s="73"/>
      <c r="M54" s="73"/>
      <c r="N54" s="73"/>
      <c r="O54" s="73"/>
      <c r="P54" s="73"/>
      <c r="Q54" s="73"/>
      <c r="R54" s="73"/>
      <c r="S54" s="73"/>
      <c r="T54" s="73"/>
      <c r="U54" s="73"/>
      <c r="V54" s="73"/>
      <c r="W54" s="72"/>
      <c r="X54" s="72"/>
      <c r="Y54" s="72"/>
      <c r="Z54" s="79"/>
      <c r="AA54" s="79"/>
      <c r="AB54" s="79"/>
      <c r="AC54" s="79"/>
      <c r="AD54" s="79"/>
      <c r="AE54" s="72"/>
      <c r="AF54" s="72"/>
      <c r="AG54" s="72"/>
      <c r="AH54" s="74"/>
      <c r="AL54" s="40"/>
      <c r="AM54" s="40"/>
      <c r="AN54" s="40"/>
      <c r="AO54" s="40"/>
      <c r="AP54" s="40"/>
      <c r="AZ54" s="15"/>
      <c r="BA54" s="15"/>
      <c r="BB54" s="15"/>
      <c r="BC54" s="15"/>
      <c r="BD54" s="15"/>
      <c r="BE54" s="15"/>
      <c r="BF54" s="15"/>
      <c r="BG54" s="15"/>
      <c r="BH54" s="15"/>
      <c r="BI54" s="15"/>
    </row>
    <row r="55" spans="1:61" ht="9.75" customHeight="1" x14ac:dyDescent="0.15">
      <c r="A55" s="70">
        <v>21</v>
      </c>
      <c r="B55" s="71"/>
      <c r="C55" s="72"/>
      <c r="D55" s="72"/>
      <c r="E55" s="72"/>
      <c r="F55" s="73" t="str">
        <f>IF(C55="","",VLOOKUP(C55,'選手名簿（先にこちら）'!$A$2:$E$1001,2,FALSE))</f>
        <v/>
      </c>
      <c r="G55" s="73"/>
      <c r="H55" s="73"/>
      <c r="I55" s="73"/>
      <c r="J55" s="73"/>
      <c r="K55" s="73" t="str">
        <f>IF(C55="","",VLOOKUP(C55,'選手名簿（先にこちら）'!$A$2:$E$1001,3,FALSE))</f>
        <v/>
      </c>
      <c r="L55" s="73"/>
      <c r="M55" s="73"/>
      <c r="N55" s="73"/>
      <c r="O55" s="73"/>
      <c r="P55" s="73" t="str">
        <f>IF(C55="","",VLOOKUP(C55,'選手名簿（先にこちら）'!$A$2:$E$1001,4,FALSE))</f>
        <v/>
      </c>
      <c r="Q55" s="73"/>
      <c r="R55" s="73"/>
      <c r="S55" s="73" t="str">
        <f>IF(C55="","",VLOOKUP(C55,'選手名簿（先にこちら）'!$A$2:$E$1001,5,FALSE))</f>
        <v/>
      </c>
      <c r="T55" s="73"/>
      <c r="U55" s="73"/>
      <c r="V55" s="73"/>
      <c r="W55" s="72" t="s">
        <v>72</v>
      </c>
      <c r="X55" s="72"/>
      <c r="Y55" s="72"/>
      <c r="Z55" s="79"/>
      <c r="AA55" s="79"/>
      <c r="AB55" s="79"/>
      <c r="AC55" s="79"/>
      <c r="AD55" s="79"/>
      <c r="AE55" s="72"/>
      <c r="AF55" s="72"/>
      <c r="AG55" s="72"/>
      <c r="AH55" s="74"/>
      <c r="AI55" s="9" t="str">
        <f>W55&amp;Z55</f>
        <v>男子</v>
      </c>
      <c r="AJ55" s="9" t="str">
        <f>IF(COUNTIF($C$15:C55,C55)=1,ROW(A21),"")</f>
        <v/>
      </c>
      <c r="AL55" s="40"/>
      <c r="AM55" s="40"/>
      <c r="AN55" s="40"/>
      <c r="AO55" s="40"/>
      <c r="AP55" s="40"/>
      <c r="AZ55" s="15"/>
      <c r="BA55" s="15"/>
      <c r="BB55" s="15"/>
      <c r="BC55" s="15"/>
      <c r="BD55" s="15"/>
      <c r="BE55" s="15"/>
      <c r="BF55" s="15"/>
      <c r="BG55" s="15"/>
      <c r="BH55" s="15"/>
      <c r="BI55" s="15"/>
    </row>
    <row r="56" spans="1:61" ht="9.75" customHeight="1" x14ac:dyDescent="0.15">
      <c r="A56" s="70"/>
      <c r="B56" s="71"/>
      <c r="C56" s="72"/>
      <c r="D56" s="72"/>
      <c r="E56" s="72"/>
      <c r="F56" s="73"/>
      <c r="G56" s="73"/>
      <c r="H56" s="73"/>
      <c r="I56" s="73"/>
      <c r="J56" s="73"/>
      <c r="K56" s="73"/>
      <c r="L56" s="73"/>
      <c r="M56" s="73"/>
      <c r="N56" s="73"/>
      <c r="O56" s="73"/>
      <c r="P56" s="73"/>
      <c r="Q56" s="73"/>
      <c r="R56" s="73"/>
      <c r="S56" s="73"/>
      <c r="T56" s="73"/>
      <c r="U56" s="73"/>
      <c r="V56" s="73"/>
      <c r="W56" s="72"/>
      <c r="X56" s="72"/>
      <c r="Y56" s="72"/>
      <c r="Z56" s="79"/>
      <c r="AA56" s="79"/>
      <c r="AB56" s="79"/>
      <c r="AC56" s="79"/>
      <c r="AD56" s="79"/>
      <c r="AE56" s="72"/>
      <c r="AF56" s="72"/>
      <c r="AG56" s="72"/>
      <c r="AH56" s="74"/>
      <c r="AL56" s="40"/>
      <c r="AM56" s="40"/>
      <c r="AN56" s="40"/>
      <c r="AO56" s="40"/>
      <c r="AP56" s="40"/>
      <c r="AZ56" s="15"/>
      <c r="BA56" s="15"/>
      <c r="BB56" s="15"/>
      <c r="BC56" s="15"/>
      <c r="BD56" s="15"/>
      <c r="BE56" s="15"/>
      <c r="BF56" s="15"/>
      <c r="BG56" s="15"/>
      <c r="BH56" s="15"/>
      <c r="BI56" s="15"/>
    </row>
    <row r="57" spans="1:61" ht="9.75" customHeight="1" x14ac:dyDescent="0.15">
      <c r="A57" s="70">
        <v>22</v>
      </c>
      <c r="B57" s="71"/>
      <c r="C57" s="72"/>
      <c r="D57" s="72"/>
      <c r="E57" s="72"/>
      <c r="F57" s="73" t="str">
        <f>IF(C57="","",VLOOKUP(C57,'選手名簿（先にこちら）'!$A$2:$E$1001,2,FALSE))</f>
        <v/>
      </c>
      <c r="G57" s="73"/>
      <c r="H57" s="73"/>
      <c r="I57" s="73"/>
      <c r="J57" s="73"/>
      <c r="K57" s="73" t="str">
        <f>IF(C57="","",VLOOKUP(C57,'選手名簿（先にこちら）'!$A$2:$E$1001,3,FALSE))</f>
        <v/>
      </c>
      <c r="L57" s="73"/>
      <c r="M57" s="73"/>
      <c r="N57" s="73"/>
      <c r="O57" s="73"/>
      <c r="P57" s="73" t="str">
        <f>IF(C57="","",VLOOKUP(C57,'選手名簿（先にこちら）'!$A$2:$E$1001,4,FALSE))</f>
        <v/>
      </c>
      <c r="Q57" s="73"/>
      <c r="R57" s="73"/>
      <c r="S57" s="73" t="str">
        <f>IF(C57="","",VLOOKUP(C57,'選手名簿（先にこちら）'!$A$2:$E$1001,5,FALSE))</f>
        <v/>
      </c>
      <c r="T57" s="73"/>
      <c r="U57" s="73"/>
      <c r="V57" s="73"/>
      <c r="W57" s="72" t="s">
        <v>72</v>
      </c>
      <c r="X57" s="72"/>
      <c r="Y57" s="72"/>
      <c r="Z57" s="79"/>
      <c r="AA57" s="79"/>
      <c r="AB57" s="79"/>
      <c r="AC57" s="79"/>
      <c r="AD57" s="79"/>
      <c r="AE57" s="72"/>
      <c r="AF57" s="72"/>
      <c r="AG57" s="72"/>
      <c r="AH57" s="74"/>
      <c r="AI57" s="9" t="str">
        <f>W57&amp;Z57</f>
        <v>男子</v>
      </c>
      <c r="AJ57" s="9" t="str">
        <f>IF(COUNTIF($C$15:C57,C57)=1,ROW(A22),"")</f>
        <v/>
      </c>
      <c r="AL57" s="40"/>
      <c r="AM57" s="40"/>
      <c r="AN57" s="40"/>
      <c r="AO57" s="40"/>
      <c r="AP57" s="40"/>
      <c r="AZ57" s="15"/>
      <c r="BA57" s="15"/>
      <c r="BB57" s="15"/>
      <c r="BC57" s="15"/>
      <c r="BD57" s="15"/>
      <c r="BE57" s="15"/>
      <c r="BF57" s="15"/>
      <c r="BG57" s="15"/>
      <c r="BH57" s="15"/>
      <c r="BI57" s="15"/>
    </row>
    <row r="58" spans="1:61" ht="9.75" customHeight="1" x14ac:dyDescent="0.15">
      <c r="A58" s="70"/>
      <c r="B58" s="71"/>
      <c r="C58" s="72"/>
      <c r="D58" s="72"/>
      <c r="E58" s="72"/>
      <c r="F58" s="73"/>
      <c r="G58" s="73"/>
      <c r="H58" s="73"/>
      <c r="I58" s="73"/>
      <c r="J58" s="73"/>
      <c r="K58" s="73"/>
      <c r="L58" s="73"/>
      <c r="M58" s="73"/>
      <c r="N58" s="73"/>
      <c r="O58" s="73"/>
      <c r="P58" s="73"/>
      <c r="Q58" s="73"/>
      <c r="R58" s="73"/>
      <c r="S58" s="73"/>
      <c r="T58" s="73"/>
      <c r="U58" s="73"/>
      <c r="V58" s="73"/>
      <c r="W58" s="72"/>
      <c r="X58" s="72"/>
      <c r="Y58" s="72"/>
      <c r="Z58" s="79"/>
      <c r="AA58" s="79"/>
      <c r="AB58" s="79"/>
      <c r="AC58" s="79"/>
      <c r="AD58" s="79"/>
      <c r="AE58" s="72"/>
      <c r="AF58" s="72"/>
      <c r="AG58" s="72"/>
      <c r="AH58" s="74"/>
      <c r="AL58" s="40"/>
      <c r="AM58" s="40"/>
      <c r="AN58" s="40"/>
      <c r="AO58" s="40"/>
      <c r="AP58" s="40"/>
      <c r="AZ58" s="15"/>
      <c r="BA58" s="15"/>
      <c r="BB58" s="15"/>
      <c r="BC58" s="15"/>
      <c r="BD58" s="15"/>
      <c r="BE58" s="15"/>
      <c r="BF58" s="15"/>
      <c r="BG58" s="15"/>
      <c r="BH58" s="15"/>
      <c r="BI58" s="15"/>
    </row>
    <row r="59" spans="1:61" ht="9.75" customHeight="1" x14ac:dyDescent="0.15">
      <c r="A59" s="70">
        <v>23</v>
      </c>
      <c r="B59" s="71"/>
      <c r="C59" s="72"/>
      <c r="D59" s="72"/>
      <c r="E59" s="72"/>
      <c r="F59" s="73" t="str">
        <f>IF(C59="","",VLOOKUP(C59,'選手名簿（先にこちら）'!$A$2:$E$1001,2,FALSE))</f>
        <v/>
      </c>
      <c r="G59" s="73"/>
      <c r="H59" s="73"/>
      <c r="I59" s="73"/>
      <c r="J59" s="73"/>
      <c r="K59" s="73" t="str">
        <f>IF(C59="","",VLOOKUP(C59,'選手名簿（先にこちら）'!$A$2:$E$1001,3,FALSE))</f>
        <v/>
      </c>
      <c r="L59" s="73"/>
      <c r="M59" s="73"/>
      <c r="N59" s="73"/>
      <c r="O59" s="73"/>
      <c r="P59" s="73" t="str">
        <f>IF(C59="","",VLOOKUP(C59,'選手名簿（先にこちら）'!$A$2:$E$1001,4,FALSE))</f>
        <v/>
      </c>
      <c r="Q59" s="73"/>
      <c r="R59" s="73"/>
      <c r="S59" s="73" t="str">
        <f>IF(C59="","",VLOOKUP(C59,'選手名簿（先にこちら）'!$A$2:$E$1001,5,FALSE))</f>
        <v/>
      </c>
      <c r="T59" s="73"/>
      <c r="U59" s="73"/>
      <c r="V59" s="73"/>
      <c r="W59" s="72" t="s">
        <v>72</v>
      </c>
      <c r="X59" s="72"/>
      <c r="Y59" s="72"/>
      <c r="Z59" s="79"/>
      <c r="AA59" s="79"/>
      <c r="AB59" s="79"/>
      <c r="AC59" s="79"/>
      <c r="AD59" s="79"/>
      <c r="AE59" s="72"/>
      <c r="AF59" s="72"/>
      <c r="AG59" s="72"/>
      <c r="AH59" s="74"/>
      <c r="AI59" s="9" t="str">
        <f>W59&amp;Z59</f>
        <v>男子</v>
      </c>
      <c r="AJ59" s="9" t="str">
        <f>IF(COUNTIF($C$15:C59,C59)=1,ROW(A23),"")</f>
        <v/>
      </c>
      <c r="AL59" s="40"/>
      <c r="AM59" s="40"/>
      <c r="AN59" s="40"/>
      <c r="AO59" s="40"/>
      <c r="AP59" s="40"/>
      <c r="AZ59" s="15"/>
      <c r="BA59" s="15"/>
      <c r="BB59" s="15"/>
      <c r="BC59" s="15"/>
      <c r="BD59" s="15"/>
      <c r="BE59" s="15"/>
      <c r="BF59" s="15"/>
      <c r="BG59" s="15"/>
      <c r="BH59" s="15"/>
      <c r="BI59" s="15"/>
    </row>
    <row r="60" spans="1:61" ht="9.75" customHeight="1" x14ac:dyDescent="0.15">
      <c r="A60" s="70"/>
      <c r="B60" s="71"/>
      <c r="C60" s="72"/>
      <c r="D60" s="72"/>
      <c r="E60" s="72"/>
      <c r="F60" s="73"/>
      <c r="G60" s="73"/>
      <c r="H60" s="73"/>
      <c r="I60" s="73"/>
      <c r="J60" s="73"/>
      <c r="K60" s="73"/>
      <c r="L60" s="73"/>
      <c r="M60" s="73"/>
      <c r="N60" s="73"/>
      <c r="O60" s="73"/>
      <c r="P60" s="73"/>
      <c r="Q60" s="73"/>
      <c r="R60" s="73"/>
      <c r="S60" s="73"/>
      <c r="T60" s="73"/>
      <c r="U60" s="73"/>
      <c r="V60" s="73"/>
      <c r="W60" s="72"/>
      <c r="X60" s="72"/>
      <c r="Y60" s="72"/>
      <c r="Z60" s="79"/>
      <c r="AA60" s="79"/>
      <c r="AB60" s="79"/>
      <c r="AC60" s="79"/>
      <c r="AD60" s="79"/>
      <c r="AE60" s="72"/>
      <c r="AF60" s="72"/>
      <c r="AG60" s="72"/>
      <c r="AH60" s="74"/>
      <c r="AL60" s="40"/>
      <c r="AM60" s="40"/>
      <c r="AN60" s="40"/>
      <c r="AO60" s="40"/>
      <c r="AP60" s="40"/>
      <c r="AZ60" s="15"/>
      <c r="BA60" s="15"/>
      <c r="BB60" s="15"/>
      <c r="BC60" s="15"/>
      <c r="BD60" s="15"/>
      <c r="BE60" s="15"/>
      <c r="BF60" s="15"/>
      <c r="BG60" s="15"/>
      <c r="BH60" s="15"/>
      <c r="BI60" s="15"/>
    </row>
    <row r="61" spans="1:61" ht="9.75" customHeight="1" x14ac:dyDescent="0.15">
      <c r="A61" s="70">
        <v>24</v>
      </c>
      <c r="B61" s="71"/>
      <c r="C61" s="72"/>
      <c r="D61" s="72"/>
      <c r="E61" s="72"/>
      <c r="F61" s="73" t="str">
        <f>IF(C61="","",VLOOKUP(C61,'選手名簿（先にこちら）'!$A$2:$E$1001,2,FALSE))</f>
        <v/>
      </c>
      <c r="G61" s="73"/>
      <c r="H61" s="73"/>
      <c r="I61" s="73"/>
      <c r="J61" s="73"/>
      <c r="K61" s="73" t="str">
        <f>IF(C61="","",VLOOKUP(C61,'選手名簿（先にこちら）'!$A$2:$E$1001,3,FALSE))</f>
        <v/>
      </c>
      <c r="L61" s="73"/>
      <c r="M61" s="73"/>
      <c r="N61" s="73"/>
      <c r="O61" s="73"/>
      <c r="P61" s="73" t="str">
        <f>IF(C61="","",VLOOKUP(C61,'選手名簿（先にこちら）'!$A$2:$E$1001,4,FALSE))</f>
        <v/>
      </c>
      <c r="Q61" s="73"/>
      <c r="R61" s="73"/>
      <c r="S61" s="73" t="str">
        <f>IF(C61="","",VLOOKUP(C61,'選手名簿（先にこちら）'!$A$2:$E$1001,5,FALSE))</f>
        <v/>
      </c>
      <c r="T61" s="73"/>
      <c r="U61" s="73"/>
      <c r="V61" s="73"/>
      <c r="W61" s="72" t="s">
        <v>72</v>
      </c>
      <c r="X61" s="72"/>
      <c r="Y61" s="72"/>
      <c r="Z61" s="79"/>
      <c r="AA61" s="79"/>
      <c r="AB61" s="79"/>
      <c r="AC61" s="79"/>
      <c r="AD61" s="79"/>
      <c r="AE61" s="72"/>
      <c r="AF61" s="72"/>
      <c r="AG61" s="72"/>
      <c r="AH61" s="74"/>
      <c r="AI61" s="9" t="str">
        <f>W61&amp;Z61</f>
        <v>男子</v>
      </c>
      <c r="AJ61" s="9" t="str">
        <f>IF(COUNTIF($C$15:C61,C61)=1,ROW(A24),"")</f>
        <v/>
      </c>
      <c r="AL61" s="40"/>
      <c r="AM61" s="40"/>
      <c r="AN61" s="40"/>
      <c r="AO61" s="40"/>
      <c r="AP61" s="40"/>
      <c r="AZ61" s="15"/>
      <c r="BA61" s="15"/>
      <c r="BB61" s="15"/>
      <c r="BC61" s="15"/>
      <c r="BD61" s="15"/>
      <c r="BE61" s="15"/>
      <c r="BF61" s="15"/>
      <c r="BG61" s="15"/>
      <c r="BH61" s="15"/>
      <c r="BI61" s="15"/>
    </row>
    <row r="62" spans="1:61" ht="9.75" customHeight="1" x14ac:dyDescent="0.15">
      <c r="A62" s="70"/>
      <c r="B62" s="71"/>
      <c r="C62" s="72"/>
      <c r="D62" s="72"/>
      <c r="E62" s="72"/>
      <c r="F62" s="73"/>
      <c r="G62" s="73"/>
      <c r="H62" s="73"/>
      <c r="I62" s="73"/>
      <c r="J62" s="73"/>
      <c r="K62" s="73"/>
      <c r="L62" s="73"/>
      <c r="M62" s="73"/>
      <c r="N62" s="73"/>
      <c r="O62" s="73"/>
      <c r="P62" s="73"/>
      <c r="Q62" s="73"/>
      <c r="R62" s="73"/>
      <c r="S62" s="73"/>
      <c r="T62" s="73"/>
      <c r="U62" s="73"/>
      <c r="V62" s="73"/>
      <c r="W62" s="72"/>
      <c r="X62" s="72"/>
      <c r="Y62" s="72"/>
      <c r="Z62" s="79"/>
      <c r="AA62" s="79"/>
      <c r="AB62" s="79"/>
      <c r="AC62" s="79"/>
      <c r="AD62" s="79"/>
      <c r="AE62" s="72"/>
      <c r="AF62" s="72"/>
      <c r="AG62" s="72"/>
      <c r="AH62" s="74"/>
      <c r="AL62" s="40"/>
      <c r="AM62" s="40"/>
      <c r="AN62" s="40"/>
      <c r="AO62" s="40"/>
      <c r="AP62" s="40"/>
      <c r="AZ62" s="15"/>
      <c r="BA62" s="15"/>
      <c r="BB62" s="15"/>
      <c r="BC62" s="15"/>
      <c r="BD62" s="15"/>
      <c r="BE62" s="15"/>
      <c r="BF62" s="15"/>
      <c r="BG62" s="15"/>
      <c r="BH62" s="15"/>
      <c r="BI62" s="15"/>
    </row>
    <row r="63" spans="1:61" ht="9.75" customHeight="1" x14ac:dyDescent="0.15">
      <c r="A63" s="70">
        <v>25</v>
      </c>
      <c r="B63" s="71"/>
      <c r="C63" s="72"/>
      <c r="D63" s="72"/>
      <c r="E63" s="72"/>
      <c r="F63" s="73" t="str">
        <f>IF(C63="","",VLOOKUP(C63,'選手名簿（先にこちら）'!$A$2:$E$1001,2,FALSE))</f>
        <v/>
      </c>
      <c r="G63" s="73"/>
      <c r="H63" s="73"/>
      <c r="I63" s="73"/>
      <c r="J63" s="73"/>
      <c r="K63" s="73" t="str">
        <f>IF(C63="","",VLOOKUP(C63,'選手名簿（先にこちら）'!$A$2:$E$1001,3,FALSE))</f>
        <v/>
      </c>
      <c r="L63" s="73"/>
      <c r="M63" s="73"/>
      <c r="N63" s="73"/>
      <c r="O63" s="73"/>
      <c r="P63" s="73" t="str">
        <f>IF(C63="","",VLOOKUP(C63,'選手名簿（先にこちら）'!$A$2:$E$1001,4,FALSE))</f>
        <v/>
      </c>
      <c r="Q63" s="73"/>
      <c r="R63" s="73"/>
      <c r="S63" s="73" t="str">
        <f>IF(C63="","",VLOOKUP(C63,'選手名簿（先にこちら）'!$A$2:$E$1001,5,FALSE))</f>
        <v/>
      </c>
      <c r="T63" s="73"/>
      <c r="U63" s="73"/>
      <c r="V63" s="73"/>
      <c r="W63" s="72" t="s">
        <v>72</v>
      </c>
      <c r="X63" s="72"/>
      <c r="Y63" s="72"/>
      <c r="Z63" s="79"/>
      <c r="AA63" s="79"/>
      <c r="AB63" s="79"/>
      <c r="AC63" s="79"/>
      <c r="AD63" s="79"/>
      <c r="AE63" s="72"/>
      <c r="AF63" s="72"/>
      <c r="AG63" s="72"/>
      <c r="AH63" s="74"/>
      <c r="AI63" s="9" t="str">
        <f>W63&amp;Z63</f>
        <v>男子</v>
      </c>
      <c r="AJ63" s="9" t="str">
        <f>IF(COUNTIF($C$15:C63,C63)=1,ROW(A25),"")</f>
        <v/>
      </c>
      <c r="AL63" s="40"/>
      <c r="AM63" s="40"/>
      <c r="AN63" s="40"/>
      <c r="AO63" s="40"/>
      <c r="AP63" s="40"/>
      <c r="AZ63" s="15"/>
      <c r="BA63" s="15"/>
      <c r="BB63" s="15"/>
      <c r="BC63" s="15"/>
      <c r="BD63" s="15"/>
      <c r="BE63" s="15"/>
      <c r="BF63" s="15"/>
      <c r="BG63" s="15"/>
      <c r="BH63" s="15"/>
      <c r="BI63" s="15"/>
    </row>
    <row r="64" spans="1:61" ht="9.75" customHeight="1" x14ac:dyDescent="0.15">
      <c r="A64" s="75"/>
      <c r="B64" s="76"/>
      <c r="C64" s="77"/>
      <c r="D64" s="77"/>
      <c r="E64" s="77"/>
      <c r="F64" s="78"/>
      <c r="G64" s="78"/>
      <c r="H64" s="78"/>
      <c r="I64" s="78"/>
      <c r="J64" s="78"/>
      <c r="K64" s="78"/>
      <c r="L64" s="78"/>
      <c r="M64" s="78"/>
      <c r="N64" s="78"/>
      <c r="O64" s="78"/>
      <c r="P64" s="78"/>
      <c r="Q64" s="78"/>
      <c r="R64" s="78"/>
      <c r="S64" s="78"/>
      <c r="T64" s="78"/>
      <c r="U64" s="78"/>
      <c r="V64" s="78"/>
      <c r="W64" s="77"/>
      <c r="X64" s="77"/>
      <c r="Y64" s="77"/>
      <c r="Z64" s="80"/>
      <c r="AA64" s="80"/>
      <c r="AB64" s="80"/>
      <c r="AC64" s="80"/>
      <c r="AD64" s="80"/>
      <c r="AE64" s="77"/>
      <c r="AF64" s="77"/>
      <c r="AG64" s="77"/>
      <c r="AH64" s="81"/>
      <c r="AL64" s="40"/>
      <c r="AM64" s="40"/>
      <c r="AN64" s="40"/>
      <c r="AO64" s="40"/>
      <c r="AP64" s="40"/>
      <c r="AZ64" s="15"/>
      <c r="BA64" s="15"/>
      <c r="BB64" s="15"/>
      <c r="BC64" s="15"/>
      <c r="BD64" s="15"/>
      <c r="BE64" s="15"/>
      <c r="BF64" s="15"/>
      <c r="BG64" s="15"/>
      <c r="BH64" s="15"/>
      <c r="BI64" s="15"/>
    </row>
    <row r="65" spans="1:61" ht="9.75" customHeight="1" x14ac:dyDescent="0.15">
      <c r="A65" s="70">
        <v>26</v>
      </c>
      <c r="B65" s="71"/>
      <c r="C65" s="72"/>
      <c r="D65" s="72"/>
      <c r="E65" s="72"/>
      <c r="F65" s="71" t="str">
        <f>IF(C65="","",VLOOKUP(C65,'選手名簿（先にこちら）'!$A$2:$E$1001,2,FALSE))</f>
        <v/>
      </c>
      <c r="G65" s="71"/>
      <c r="H65" s="71"/>
      <c r="I65" s="71"/>
      <c r="J65" s="71"/>
      <c r="K65" s="71" t="str">
        <f>IF(C65="","",VLOOKUP(C65,'選手名簿（先にこちら）'!$A$2:$E$1001,3,FALSE))</f>
        <v/>
      </c>
      <c r="L65" s="71"/>
      <c r="M65" s="71"/>
      <c r="N65" s="71"/>
      <c r="O65" s="71"/>
      <c r="P65" s="71" t="str">
        <f>IF(C65="","",VLOOKUP(C65,'選手名簿（先にこちら）'!$A$2:$E$1001,4,FALSE))</f>
        <v/>
      </c>
      <c r="Q65" s="71"/>
      <c r="R65" s="71"/>
      <c r="S65" s="73" t="str">
        <f>IF(C65="","",VLOOKUP(C65,'選手名簿（先にこちら）'!$A$2:$E$1001,5,FALSE))</f>
        <v/>
      </c>
      <c r="T65" s="73"/>
      <c r="U65" s="73"/>
      <c r="V65" s="73"/>
      <c r="W65" s="72" t="s">
        <v>72</v>
      </c>
      <c r="X65" s="72"/>
      <c r="Y65" s="72"/>
      <c r="Z65" s="72"/>
      <c r="AA65" s="72"/>
      <c r="AB65" s="72"/>
      <c r="AC65" s="72"/>
      <c r="AD65" s="72"/>
      <c r="AE65" s="72"/>
      <c r="AF65" s="72"/>
      <c r="AG65" s="72"/>
      <c r="AH65" s="74"/>
      <c r="AI65" s="9" t="str">
        <f>W65&amp;Z65</f>
        <v>男子</v>
      </c>
      <c r="AJ65" s="9" t="str">
        <f>IF(COUNTIF($C$15:C65,C65)=1,ROW(A26),"")</f>
        <v/>
      </c>
      <c r="AL65" s="40"/>
      <c r="AM65" s="40"/>
      <c r="AN65" s="40"/>
      <c r="AO65" s="40"/>
      <c r="AP65" s="40"/>
      <c r="AZ65" s="15"/>
      <c r="BA65" s="15"/>
      <c r="BB65" s="15"/>
      <c r="BC65" s="15"/>
      <c r="BD65" s="15"/>
      <c r="BE65" s="15"/>
      <c r="BF65" s="15"/>
      <c r="BG65" s="15"/>
      <c r="BH65" s="15"/>
      <c r="BI65" s="15"/>
    </row>
    <row r="66" spans="1:61" ht="9.75" customHeight="1" x14ac:dyDescent="0.15">
      <c r="A66" s="70"/>
      <c r="B66" s="71"/>
      <c r="C66" s="72"/>
      <c r="D66" s="72"/>
      <c r="E66" s="72"/>
      <c r="F66" s="71"/>
      <c r="G66" s="71"/>
      <c r="H66" s="71"/>
      <c r="I66" s="71"/>
      <c r="J66" s="71"/>
      <c r="K66" s="71"/>
      <c r="L66" s="71"/>
      <c r="M66" s="71"/>
      <c r="N66" s="71"/>
      <c r="O66" s="71"/>
      <c r="P66" s="71"/>
      <c r="Q66" s="71"/>
      <c r="R66" s="71"/>
      <c r="S66" s="73"/>
      <c r="T66" s="73"/>
      <c r="U66" s="73"/>
      <c r="V66" s="73"/>
      <c r="W66" s="72"/>
      <c r="X66" s="72"/>
      <c r="Y66" s="72"/>
      <c r="Z66" s="72"/>
      <c r="AA66" s="72"/>
      <c r="AB66" s="72"/>
      <c r="AC66" s="72"/>
      <c r="AD66" s="72"/>
      <c r="AE66" s="72"/>
      <c r="AF66" s="72"/>
      <c r="AG66" s="72"/>
      <c r="AH66" s="74"/>
      <c r="AL66" s="40"/>
      <c r="AM66" s="40"/>
      <c r="AN66" s="40"/>
      <c r="AO66" s="40"/>
      <c r="AP66" s="40"/>
      <c r="AZ66" s="15"/>
      <c r="BA66" s="15"/>
      <c r="BB66" s="15"/>
      <c r="BC66" s="15"/>
      <c r="BD66" s="15"/>
      <c r="BE66" s="15"/>
      <c r="BF66" s="15"/>
      <c r="BG66" s="15"/>
      <c r="BH66" s="15"/>
      <c r="BI66" s="15"/>
    </row>
    <row r="67" spans="1:61" ht="9.75" customHeight="1" x14ac:dyDescent="0.15">
      <c r="A67" s="70">
        <v>27</v>
      </c>
      <c r="B67" s="71"/>
      <c r="C67" s="72"/>
      <c r="D67" s="72"/>
      <c r="E67" s="72"/>
      <c r="F67" s="71" t="str">
        <f>IF(C67="","",VLOOKUP(C67,'選手名簿（先にこちら）'!$A$2:$E$1001,2,FALSE))</f>
        <v/>
      </c>
      <c r="G67" s="71"/>
      <c r="H67" s="71"/>
      <c r="I67" s="71"/>
      <c r="J67" s="71"/>
      <c r="K67" s="71" t="str">
        <f>IF(C67="","",VLOOKUP(C67,'選手名簿（先にこちら）'!$A$2:$E$1001,3,FALSE))</f>
        <v/>
      </c>
      <c r="L67" s="71"/>
      <c r="M67" s="71"/>
      <c r="N67" s="71"/>
      <c r="O67" s="71"/>
      <c r="P67" s="71" t="str">
        <f>IF(C67="","",VLOOKUP(C67,'選手名簿（先にこちら）'!$A$2:$E$1001,4,FALSE))</f>
        <v/>
      </c>
      <c r="Q67" s="71"/>
      <c r="R67" s="71"/>
      <c r="S67" s="73" t="str">
        <f>IF(C67="","",VLOOKUP(C67,'選手名簿（先にこちら）'!$A$2:$E$1001,5,FALSE))</f>
        <v/>
      </c>
      <c r="T67" s="73"/>
      <c r="U67" s="73"/>
      <c r="V67" s="73"/>
      <c r="W67" s="72" t="s">
        <v>72</v>
      </c>
      <c r="X67" s="72"/>
      <c r="Y67" s="72"/>
      <c r="Z67" s="72"/>
      <c r="AA67" s="72"/>
      <c r="AB67" s="72"/>
      <c r="AC67" s="72"/>
      <c r="AD67" s="72"/>
      <c r="AE67" s="72"/>
      <c r="AF67" s="72"/>
      <c r="AG67" s="72"/>
      <c r="AH67" s="74"/>
      <c r="AI67" s="9" t="str">
        <f>W67&amp;Z67</f>
        <v>男子</v>
      </c>
      <c r="AJ67" s="9" t="str">
        <f>IF(COUNTIF($C$15:C67,C67)=1,ROW(A27),"")</f>
        <v/>
      </c>
      <c r="AL67" s="40"/>
      <c r="AM67" s="40"/>
      <c r="AN67" s="40"/>
      <c r="AO67" s="40"/>
      <c r="AP67" s="40"/>
      <c r="AZ67" s="15"/>
      <c r="BA67" s="15"/>
      <c r="BB67" s="15"/>
      <c r="BC67" s="15"/>
      <c r="BD67" s="15"/>
      <c r="BE67" s="15"/>
      <c r="BF67" s="15"/>
      <c r="BG67" s="15"/>
      <c r="BH67" s="15"/>
      <c r="BI67" s="15"/>
    </row>
    <row r="68" spans="1:61" ht="9.75" customHeight="1" x14ac:dyDescent="0.15">
      <c r="A68" s="70"/>
      <c r="B68" s="71"/>
      <c r="C68" s="72"/>
      <c r="D68" s="72"/>
      <c r="E68" s="72"/>
      <c r="F68" s="71"/>
      <c r="G68" s="71"/>
      <c r="H68" s="71"/>
      <c r="I68" s="71"/>
      <c r="J68" s="71"/>
      <c r="K68" s="71"/>
      <c r="L68" s="71"/>
      <c r="M68" s="71"/>
      <c r="N68" s="71"/>
      <c r="O68" s="71"/>
      <c r="P68" s="71"/>
      <c r="Q68" s="71"/>
      <c r="R68" s="71"/>
      <c r="S68" s="73"/>
      <c r="T68" s="73"/>
      <c r="U68" s="73"/>
      <c r="V68" s="73"/>
      <c r="W68" s="72"/>
      <c r="X68" s="72"/>
      <c r="Y68" s="72"/>
      <c r="Z68" s="72"/>
      <c r="AA68" s="72"/>
      <c r="AB68" s="72"/>
      <c r="AC68" s="72"/>
      <c r="AD68" s="72"/>
      <c r="AE68" s="72"/>
      <c r="AF68" s="72"/>
      <c r="AG68" s="72"/>
      <c r="AH68" s="74"/>
      <c r="AL68" s="40"/>
      <c r="AM68" s="40"/>
      <c r="AN68" s="40"/>
      <c r="AO68" s="40"/>
      <c r="AP68" s="40"/>
      <c r="AZ68" s="15"/>
      <c r="BA68" s="15"/>
      <c r="BB68" s="15"/>
      <c r="BC68" s="15"/>
      <c r="BD68" s="15"/>
      <c r="BE68" s="15"/>
      <c r="BF68" s="15"/>
      <c r="BG68" s="15"/>
      <c r="BH68" s="15"/>
      <c r="BI68" s="15"/>
    </row>
    <row r="69" spans="1:61" ht="9.75" customHeight="1" x14ac:dyDescent="0.15">
      <c r="A69" s="70">
        <v>28</v>
      </c>
      <c r="B69" s="71"/>
      <c r="C69" s="72"/>
      <c r="D69" s="72"/>
      <c r="E69" s="72"/>
      <c r="F69" s="71" t="str">
        <f>IF(C69="","",VLOOKUP(C69,'選手名簿（先にこちら）'!$A$2:$E$1001,2,FALSE))</f>
        <v/>
      </c>
      <c r="G69" s="71"/>
      <c r="H69" s="71"/>
      <c r="I69" s="71"/>
      <c r="J69" s="71"/>
      <c r="K69" s="71" t="str">
        <f>IF(C69="","",VLOOKUP(C69,'選手名簿（先にこちら）'!$A$2:$E$1001,3,FALSE))</f>
        <v/>
      </c>
      <c r="L69" s="71"/>
      <c r="M69" s="71"/>
      <c r="N69" s="71"/>
      <c r="O69" s="71"/>
      <c r="P69" s="71" t="str">
        <f>IF(C69="","",VLOOKUP(C69,'選手名簿（先にこちら）'!$A$2:$E$1001,4,FALSE))</f>
        <v/>
      </c>
      <c r="Q69" s="71"/>
      <c r="R69" s="71"/>
      <c r="S69" s="73" t="str">
        <f>IF(C69="","",VLOOKUP(C69,'選手名簿（先にこちら）'!$A$2:$E$1001,5,FALSE))</f>
        <v/>
      </c>
      <c r="T69" s="73"/>
      <c r="U69" s="73"/>
      <c r="V69" s="73"/>
      <c r="W69" s="72" t="s">
        <v>72</v>
      </c>
      <c r="X69" s="72"/>
      <c r="Y69" s="72"/>
      <c r="Z69" s="72"/>
      <c r="AA69" s="72"/>
      <c r="AB69" s="72"/>
      <c r="AC69" s="72"/>
      <c r="AD69" s="72"/>
      <c r="AE69" s="72"/>
      <c r="AF69" s="72"/>
      <c r="AG69" s="72"/>
      <c r="AH69" s="74"/>
      <c r="AI69" s="9" t="str">
        <f>W69&amp;Z69</f>
        <v>男子</v>
      </c>
      <c r="AJ69" s="9" t="str">
        <f>IF(COUNTIF($C$15:C69,C69)=1,ROW(A28),"")</f>
        <v/>
      </c>
      <c r="AL69" s="40"/>
      <c r="AM69" s="40"/>
      <c r="AN69" s="40"/>
      <c r="AO69" s="40"/>
      <c r="AP69" s="40"/>
      <c r="AZ69" s="15"/>
      <c r="BA69" s="15"/>
      <c r="BB69" s="15"/>
      <c r="BC69" s="15"/>
      <c r="BD69" s="15"/>
      <c r="BE69" s="15"/>
      <c r="BF69" s="15"/>
      <c r="BG69" s="15"/>
      <c r="BH69" s="15"/>
      <c r="BI69" s="15"/>
    </row>
    <row r="70" spans="1:61" ht="9.75" customHeight="1" x14ac:dyDescent="0.15">
      <c r="A70" s="70"/>
      <c r="B70" s="71"/>
      <c r="C70" s="72"/>
      <c r="D70" s="72"/>
      <c r="E70" s="72"/>
      <c r="F70" s="71"/>
      <c r="G70" s="71"/>
      <c r="H70" s="71"/>
      <c r="I70" s="71"/>
      <c r="J70" s="71"/>
      <c r="K70" s="71"/>
      <c r="L70" s="71"/>
      <c r="M70" s="71"/>
      <c r="N70" s="71"/>
      <c r="O70" s="71"/>
      <c r="P70" s="71"/>
      <c r="Q70" s="71"/>
      <c r="R70" s="71"/>
      <c r="S70" s="73"/>
      <c r="T70" s="73"/>
      <c r="U70" s="73"/>
      <c r="V70" s="73"/>
      <c r="W70" s="72"/>
      <c r="X70" s="72"/>
      <c r="Y70" s="72"/>
      <c r="Z70" s="72"/>
      <c r="AA70" s="72"/>
      <c r="AB70" s="72"/>
      <c r="AC70" s="72"/>
      <c r="AD70" s="72"/>
      <c r="AE70" s="72"/>
      <c r="AF70" s="72"/>
      <c r="AG70" s="72"/>
      <c r="AH70" s="74"/>
      <c r="AL70" s="40"/>
      <c r="AM70" s="40"/>
      <c r="AN70" s="40"/>
      <c r="AO70" s="40"/>
      <c r="AP70" s="40"/>
      <c r="AZ70" s="15"/>
      <c r="BA70" s="15"/>
      <c r="BB70" s="15"/>
      <c r="BC70" s="15"/>
      <c r="BD70" s="15"/>
      <c r="BE70" s="15"/>
      <c r="BF70" s="15"/>
      <c r="BG70" s="15"/>
      <c r="BH70" s="15"/>
      <c r="BI70" s="15"/>
    </row>
    <row r="71" spans="1:61" ht="9.75" customHeight="1" x14ac:dyDescent="0.15">
      <c r="A71" s="70">
        <v>29</v>
      </c>
      <c r="B71" s="71"/>
      <c r="C71" s="72"/>
      <c r="D71" s="72"/>
      <c r="E71" s="72"/>
      <c r="F71" s="71" t="str">
        <f>IF(C71="","",VLOOKUP(C71,'選手名簿（先にこちら）'!$A$2:$E$1001,2,FALSE))</f>
        <v/>
      </c>
      <c r="G71" s="71"/>
      <c r="H71" s="71"/>
      <c r="I71" s="71"/>
      <c r="J71" s="71"/>
      <c r="K71" s="71" t="str">
        <f>IF(C71="","",VLOOKUP(C71,'選手名簿（先にこちら）'!$A$2:$E$1001,3,FALSE))</f>
        <v/>
      </c>
      <c r="L71" s="71"/>
      <c r="M71" s="71"/>
      <c r="N71" s="71"/>
      <c r="O71" s="71"/>
      <c r="P71" s="71" t="str">
        <f>IF(C71="","",VLOOKUP(C71,'選手名簿（先にこちら）'!$A$2:$E$1001,4,FALSE))</f>
        <v/>
      </c>
      <c r="Q71" s="71"/>
      <c r="R71" s="71"/>
      <c r="S71" s="73" t="str">
        <f>IF(C71="","",VLOOKUP(C71,'選手名簿（先にこちら）'!$A$2:$E$1001,5,FALSE))</f>
        <v/>
      </c>
      <c r="T71" s="73"/>
      <c r="U71" s="73"/>
      <c r="V71" s="73"/>
      <c r="W71" s="72" t="s">
        <v>72</v>
      </c>
      <c r="X71" s="72"/>
      <c r="Y71" s="72"/>
      <c r="Z71" s="72"/>
      <c r="AA71" s="72"/>
      <c r="AB71" s="72"/>
      <c r="AC71" s="72"/>
      <c r="AD71" s="72"/>
      <c r="AE71" s="72"/>
      <c r="AF71" s="72"/>
      <c r="AG71" s="72"/>
      <c r="AH71" s="74"/>
      <c r="AI71" s="9" t="str">
        <f>W71&amp;Z71</f>
        <v>男子</v>
      </c>
      <c r="AJ71" s="9" t="str">
        <f>IF(COUNTIF($C$15:C71,C71)=1,ROW(A29),"")</f>
        <v/>
      </c>
      <c r="AL71" s="40"/>
      <c r="AM71" s="40"/>
      <c r="AN71" s="40"/>
      <c r="AO71" s="40"/>
      <c r="AP71" s="40"/>
    </row>
    <row r="72" spans="1:61" ht="9.75" customHeight="1" x14ac:dyDescent="0.15">
      <c r="A72" s="70"/>
      <c r="B72" s="71"/>
      <c r="C72" s="72"/>
      <c r="D72" s="72"/>
      <c r="E72" s="72"/>
      <c r="F72" s="71"/>
      <c r="G72" s="71"/>
      <c r="H72" s="71"/>
      <c r="I72" s="71"/>
      <c r="J72" s="71"/>
      <c r="K72" s="71"/>
      <c r="L72" s="71"/>
      <c r="M72" s="71"/>
      <c r="N72" s="71"/>
      <c r="O72" s="71"/>
      <c r="P72" s="71"/>
      <c r="Q72" s="71"/>
      <c r="R72" s="71"/>
      <c r="S72" s="73"/>
      <c r="T72" s="73"/>
      <c r="U72" s="73"/>
      <c r="V72" s="73"/>
      <c r="W72" s="72"/>
      <c r="X72" s="72"/>
      <c r="Y72" s="72"/>
      <c r="Z72" s="72"/>
      <c r="AA72" s="72"/>
      <c r="AB72" s="72"/>
      <c r="AC72" s="72"/>
      <c r="AD72" s="72"/>
      <c r="AE72" s="72"/>
      <c r="AF72" s="72"/>
      <c r="AG72" s="72"/>
      <c r="AH72" s="74"/>
      <c r="AL72" s="40"/>
      <c r="AM72" s="40"/>
      <c r="AN72" s="40"/>
      <c r="AO72" s="40"/>
      <c r="AP72" s="40"/>
    </row>
    <row r="73" spans="1:61" ht="9.75" customHeight="1" x14ac:dyDescent="0.15">
      <c r="A73" s="70">
        <v>30</v>
      </c>
      <c r="B73" s="71"/>
      <c r="C73" s="72"/>
      <c r="D73" s="72"/>
      <c r="E73" s="72"/>
      <c r="F73" s="71" t="str">
        <f>IF(C73="","",VLOOKUP(C73,'選手名簿（先にこちら）'!$A$2:$E$1001,2,FALSE))</f>
        <v/>
      </c>
      <c r="G73" s="71"/>
      <c r="H73" s="71"/>
      <c r="I73" s="71"/>
      <c r="J73" s="71"/>
      <c r="K73" s="71" t="str">
        <f>IF(C73="","",VLOOKUP(C73,'選手名簿（先にこちら）'!$A$2:$E$1001,3,FALSE))</f>
        <v/>
      </c>
      <c r="L73" s="71"/>
      <c r="M73" s="71"/>
      <c r="N73" s="71"/>
      <c r="O73" s="71"/>
      <c r="P73" s="71" t="str">
        <f>IF(C73="","",VLOOKUP(C73,'選手名簿（先にこちら）'!$A$2:$E$1001,4,FALSE))</f>
        <v/>
      </c>
      <c r="Q73" s="71"/>
      <c r="R73" s="71"/>
      <c r="S73" s="73" t="str">
        <f>IF(C73="","",VLOOKUP(C73,'選手名簿（先にこちら）'!$A$2:$E$1001,5,FALSE))</f>
        <v/>
      </c>
      <c r="T73" s="73"/>
      <c r="U73" s="73"/>
      <c r="V73" s="73"/>
      <c r="W73" s="72" t="s">
        <v>72</v>
      </c>
      <c r="X73" s="72"/>
      <c r="Y73" s="72"/>
      <c r="Z73" s="72"/>
      <c r="AA73" s="72"/>
      <c r="AB73" s="72"/>
      <c r="AC73" s="72"/>
      <c r="AD73" s="72"/>
      <c r="AE73" s="72"/>
      <c r="AF73" s="72"/>
      <c r="AG73" s="72"/>
      <c r="AH73" s="74"/>
      <c r="AI73" s="9" t="str">
        <f>W73&amp;Z73</f>
        <v>男子</v>
      </c>
      <c r="AJ73" s="9" t="str">
        <f>IF(COUNTIF($C$15:C73,C73)=1,ROW(A30),"")</f>
        <v/>
      </c>
      <c r="AL73" s="40"/>
      <c r="AM73" s="40"/>
      <c r="AN73" s="40"/>
      <c r="AO73" s="40"/>
      <c r="AP73" s="40"/>
    </row>
    <row r="74" spans="1:61" ht="9.75" customHeight="1" x14ac:dyDescent="0.15">
      <c r="A74" s="70"/>
      <c r="B74" s="71"/>
      <c r="C74" s="72"/>
      <c r="D74" s="72"/>
      <c r="E74" s="72"/>
      <c r="F74" s="71"/>
      <c r="G74" s="71"/>
      <c r="H74" s="71"/>
      <c r="I74" s="71"/>
      <c r="J74" s="71"/>
      <c r="K74" s="71"/>
      <c r="L74" s="71"/>
      <c r="M74" s="71"/>
      <c r="N74" s="71"/>
      <c r="O74" s="71"/>
      <c r="P74" s="71"/>
      <c r="Q74" s="71"/>
      <c r="R74" s="71"/>
      <c r="S74" s="73"/>
      <c r="T74" s="73"/>
      <c r="U74" s="73"/>
      <c r="V74" s="73"/>
      <c r="W74" s="72"/>
      <c r="X74" s="72"/>
      <c r="Y74" s="72"/>
      <c r="Z74" s="72"/>
      <c r="AA74" s="72"/>
      <c r="AB74" s="72"/>
      <c r="AC74" s="72"/>
      <c r="AD74" s="72"/>
      <c r="AE74" s="72"/>
      <c r="AF74" s="72"/>
      <c r="AG74" s="72"/>
      <c r="AH74" s="74"/>
      <c r="AL74" s="40"/>
      <c r="AM74" s="40"/>
      <c r="AN74" s="40"/>
      <c r="AO74" s="40"/>
      <c r="AP74" s="40"/>
    </row>
    <row r="75" spans="1:61" ht="9.75" customHeight="1" x14ac:dyDescent="0.15">
      <c r="A75" s="70">
        <v>31</v>
      </c>
      <c r="B75" s="71"/>
      <c r="C75" s="42"/>
      <c r="D75" s="43"/>
      <c r="E75" s="44"/>
      <c r="F75" s="59" t="str">
        <f>IF(C75="","",VLOOKUP(C75,'選手名簿（先にこちら）'!$A$2:$E$1001,2,FALSE))</f>
        <v/>
      </c>
      <c r="G75" s="60"/>
      <c r="H75" s="60"/>
      <c r="I75" s="60"/>
      <c r="J75" s="61"/>
      <c r="K75" s="59" t="str">
        <f>IF(C75="","",VLOOKUP(C75,'選手名簿（先にこちら）'!$A$2:$E$1001,3,FALSE))</f>
        <v/>
      </c>
      <c r="L75" s="60"/>
      <c r="M75" s="60"/>
      <c r="N75" s="60"/>
      <c r="O75" s="61"/>
      <c r="P75" s="59" t="str">
        <f>IF(C75="","",VLOOKUP(C75,'選手名簿（先にこちら）'!$A$2:$E$1001,4,FALSE))</f>
        <v/>
      </c>
      <c r="Q75" s="60"/>
      <c r="R75" s="61"/>
      <c r="S75" s="36" t="str">
        <f>IF(C75="","",VLOOKUP(C75,'選手名簿（先にこちら）'!$A$2:$E$1001,5,FALSE))</f>
        <v/>
      </c>
      <c r="T75" s="37"/>
      <c r="U75" s="37"/>
      <c r="V75" s="38"/>
      <c r="W75" s="42" t="s">
        <v>72</v>
      </c>
      <c r="X75" s="43"/>
      <c r="Y75" s="44"/>
      <c r="Z75" s="42"/>
      <c r="AA75" s="43"/>
      <c r="AB75" s="43"/>
      <c r="AC75" s="43"/>
      <c r="AD75" s="44"/>
      <c r="AE75" s="42"/>
      <c r="AF75" s="43"/>
      <c r="AG75" s="43"/>
      <c r="AH75" s="48"/>
      <c r="AI75" s="9" t="str">
        <f>W75&amp;Z75</f>
        <v>男子</v>
      </c>
      <c r="AJ75" s="9" t="str">
        <f>IF(COUNTIF($C$15:C75,C75)=1,ROW(A31),"")</f>
        <v/>
      </c>
      <c r="AL75" s="40"/>
      <c r="AM75" s="40"/>
      <c r="AN75" s="40"/>
      <c r="AO75" s="40"/>
      <c r="AP75" s="40"/>
    </row>
    <row r="76" spans="1:61" ht="9.75" customHeight="1" x14ac:dyDescent="0.15">
      <c r="A76" s="70"/>
      <c r="B76" s="71"/>
      <c r="C76" s="52"/>
      <c r="D76" s="53"/>
      <c r="E76" s="54"/>
      <c r="F76" s="62"/>
      <c r="G76" s="63"/>
      <c r="H76" s="63"/>
      <c r="I76" s="63"/>
      <c r="J76" s="64"/>
      <c r="K76" s="62"/>
      <c r="L76" s="63"/>
      <c r="M76" s="63"/>
      <c r="N76" s="63"/>
      <c r="O76" s="64"/>
      <c r="P76" s="62"/>
      <c r="Q76" s="63"/>
      <c r="R76" s="64"/>
      <c r="S76" s="56"/>
      <c r="T76" s="57"/>
      <c r="U76" s="57"/>
      <c r="V76" s="58"/>
      <c r="W76" s="52"/>
      <c r="X76" s="53"/>
      <c r="Y76" s="54"/>
      <c r="Z76" s="52"/>
      <c r="AA76" s="53"/>
      <c r="AB76" s="53"/>
      <c r="AC76" s="53"/>
      <c r="AD76" s="54"/>
      <c r="AE76" s="52"/>
      <c r="AF76" s="53"/>
      <c r="AG76" s="53"/>
      <c r="AH76" s="55"/>
      <c r="AL76" s="40"/>
      <c r="AM76" s="40"/>
      <c r="AN76" s="40"/>
      <c r="AO76" s="40"/>
      <c r="AP76" s="40"/>
    </row>
    <row r="77" spans="1:61" ht="9.75" customHeight="1" x14ac:dyDescent="0.15">
      <c r="A77" s="70">
        <v>32</v>
      </c>
      <c r="B77" s="71"/>
      <c r="C77" s="42"/>
      <c r="D77" s="43"/>
      <c r="E77" s="44"/>
      <c r="F77" s="59" t="str">
        <f>IF(C77="","",VLOOKUP(C77,'選手名簿（先にこちら）'!$A$2:$E$1001,2,FALSE))</f>
        <v/>
      </c>
      <c r="G77" s="60"/>
      <c r="H77" s="60"/>
      <c r="I77" s="60"/>
      <c r="J77" s="61"/>
      <c r="K77" s="59" t="str">
        <f>IF(C77="","",VLOOKUP(C77,'選手名簿（先にこちら）'!$A$2:$E$1001,3,FALSE))</f>
        <v/>
      </c>
      <c r="L77" s="60"/>
      <c r="M77" s="60"/>
      <c r="N77" s="60"/>
      <c r="O77" s="61"/>
      <c r="P77" s="59" t="str">
        <f>IF(C77="","",VLOOKUP(C77,'選手名簿（先にこちら）'!$A$2:$E$1001,4,FALSE))</f>
        <v/>
      </c>
      <c r="Q77" s="60"/>
      <c r="R77" s="61"/>
      <c r="S77" s="36" t="str">
        <f>IF(C77="","",VLOOKUP(C77,'選手名簿（先にこちら）'!$A$2:$E$1001,5,FALSE))</f>
        <v/>
      </c>
      <c r="T77" s="37"/>
      <c r="U77" s="37"/>
      <c r="V77" s="38"/>
      <c r="W77" s="42" t="s">
        <v>72</v>
      </c>
      <c r="X77" s="43"/>
      <c r="Y77" s="44"/>
      <c r="Z77" s="42"/>
      <c r="AA77" s="43"/>
      <c r="AB77" s="43"/>
      <c r="AC77" s="43"/>
      <c r="AD77" s="44"/>
      <c r="AE77" s="42"/>
      <c r="AF77" s="43"/>
      <c r="AG77" s="43"/>
      <c r="AH77" s="48"/>
      <c r="AI77" s="9" t="str">
        <f>W77&amp;Z77</f>
        <v>男子</v>
      </c>
      <c r="AJ77" s="9" t="str">
        <f>IF(COUNTIF($C$15:C77,C77)=1,ROW(A32),"")</f>
        <v/>
      </c>
      <c r="AL77" s="40"/>
      <c r="AM77" s="40"/>
      <c r="AN77" s="40"/>
      <c r="AO77" s="40"/>
      <c r="AP77" s="40"/>
    </row>
    <row r="78" spans="1:61" ht="9.75" customHeight="1" x14ac:dyDescent="0.15">
      <c r="A78" s="70"/>
      <c r="B78" s="71"/>
      <c r="C78" s="52"/>
      <c r="D78" s="53"/>
      <c r="E78" s="54"/>
      <c r="F78" s="62"/>
      <c r="G78" s="63"/>
      <c r="H78" s="63"/>
      <c r="I78" s="63"/>
      <c r="J78" s="64"/>
      <c r="K78" s="62"/>
      <c r="L78" s="63"/>
      <c r="M78" s="63"/>
      <c r="N78" s="63"/>
      <c r="O78" s="64"/>
      <c r="P78" s="62"/>
      <c r="Q78" s="63"/>
      <c r="R78" s="64"/>
      <c r="S78" s="56"/>
      <c r="T78" s="57"/>
      <c r="U78" s="57"/>
      <c r="V78" s="58"/>
      <c r="W78" s="52"/>
      <c r="X78" s="53"/>
      <c r="Y78" s="54"/>
      <c r="Z78" s="52"/>
      <c r="AA78" s="53"/>
      <c r="AB78" s="53"/>
      <c r="AC78" s="53"/>
      <c r="AD78" s="54"/>
      <c r="AE78" s="52"/>
      <c r="AF78" s="53"/>
      <c r="AG78" s="53"/>
      <c r="AH78" s="55"/>
      <c r="AL78" s="40"/>
      <c r="AM78" s="40"/>
      <c r="AN78" s="40"/>
      <c r="AO78" s="40"/>
      <c r="AP78" s="40"/>
    </row>
    <row r="79" spans="1:61" ht="9.75" customHeight="1" x14ac:dyDescent="0.15">
      <c r="A79" s="70">
        <v>33</v>
      </c>
      <c r="B79" s="71"/>
      <c r="C79" s="42"/>
      <c r="D79" s="43"/>
      <c r="E79" s="44"/>
      <c r="F79" s="59" t="str">
        <f>IF(C79="","",VLOOKUP(C79,'選手名簿（先にこちら）'!$A$2:$E$1001,2,FALSE))</f>
        <v/>
      </c>
      <c r="G79" s="60"/>
      <c r="H79" s="60"/>
      <c r="I79" s="60"/>
      <c r="J79" s="61"/>
      <c r="K79" s="59" t="str">
        <f>IF(C79="","",VLOOKUP(C79,'選手名簿（先にこちら）'!$A$2:$E$1001,3,FALSE))</f>
        <v/>
      </c>
      <c r="L79" s="60"/>
      <c r="M79" s="60"/>
      <c r="N79" s="60"/>
      <c r="O79" s="61"/>
      <c r="P79" s="59" t="str">
        <f>IF(C79="","",VLOOKUP(C79,'選手名簿（先にこちら）'!$A$2:$E$1001,4,FALSE))</f>
        <v/>
      </c>
      <c r="Q79" s="60"/>
      <c r="R79" s="61"/>
      <c r="S79" s="36" t="str">
        <f>IF(C79="","",VLOOKUP(C79,'選手名簿（先にこちら）'!$A$2:$E$1001,5,FALSE))</f>
        <v/>
      </c>
      <c r="T79" s="37"/>
      <c r="U79" s="37"/>
      <c r="V79" s="38"/>
      <c r="W79" s="42" t="s">
        <v>72</v>
      </c>
      <c r="X79" s="43"/>
      <c r="Y79" s="44"/>
      <c r="Z79" s="42"/>
      <c r="AA79" s="43"/>
      <c r="AB79" s="43"/>
      <c r="AC79" s="43"/>
      <c r="AD79" s="44"/>
      <c r="AE79" s="42"/>
      <c r="AF79" s="43"/>
      <c r="AG79" s="43"/>
      <c r="AH79" s="48"/>
      <c r="AI79" s="9" t="str">
        <f>W79&amp;Z79</f>
        <v>男子</v>
      </c>
      <c r="AJ79" s="9" t="str">
        <f>IF(COUNTIF($C$15:C79,C79)=1,ROW(A33),"")</f>
        <v/>
      </c>
      <c r="AL79" s="40"/>
      <c r="AM79" s="40"/>
      <c r="AN79" s="40"/>
      <c r="AO79" s="40"/>
      <c r="AP79" s="40"/>
    </row>
    <row r="80" spans="1:61" ht="9.75" customHeight="1" x14ac:dyDescent="0.15">
      <c r="A80" s="70"/>
      <c r="B80" s="71"/>
      <c r="C80" s="52"/>
      <c r="D80" s="53"/>
      <c r="E80" s="54"/>
      <c r="F80" s="62"/>
      <c r="G80" s="63"/>
      <c r="H80" s="63"/>
      <c r="I80" s="63"/>
      <c r="J80" s="64"/>
      <c r="K80" s="62"/>
      <c r="L80" s="63"/>
      <c r="M80" s="63"/>
      <c r="N80" s="63"/>
      <c r="O80" s="64"/>
      <c r="P80" s="62"/>
      <c r="Q80" s="63"/>
      <c r="R80" s="64"/>
      <c r="S80" s="56"/>
      <c r="T80" s="57"/>
      <c r="U80" s="57"/>
      <c r="V80" s="58"/>
      <c r="W80" s="52"/>
      <c r="X80" s="53"/>
      <c r="Y80" s="54"/>
      <c r="Z80" s="52"/>
      <c r="AA80" s="53"/>
      <c r="AB80" s="53"/>
      <c r="AC80" s="53"/>
      <c r="AD80" s="54"/>
      <c r="AE80" s="52"/>
      <c r="AF80" s="53"/>
      <c r="AG80" s="53"/>
      <c r="AH80" s="55"/>
      <c r="AL80" s="40"/>
      <c r="AM80" s="40"/>
      <c r="AN80" s="40"/>
      <c r="AO80" s="40"/>
      <c r="AP80" s="40"/>
    </row>
    <row r="81" spans="1:42" ht="9.75" customHeight="1" x14ac:dyDescent="0.15">
      <c r="A81" s="70">
        <v>34</v>
      </c>
      <c r="B81" s="71"/>
      <c r="C81" s="42"/>
      <c r="D81" s="43"/>
      <c r="E81" s="44"/>
      <c r="F81" s="59" t="str">
        <f>IF(C81="","",VLOOKUP(C81,'選手名簿（先にこちら）'!$A$2:$E$1001,2,FALSE))</f>
        <v/>
      </c>
      <c r="G81" s="60"/>
      <c r="H81" s="60"/>
      <c r="I81" s="60"/>
      <c r="J81" s="61"/>
      <c r="K81" s="59" t="str">
        <f>IF(C81="","",VLOOKUP(C81,'選手名簿（先にこちら）'!$A$2:$E$1001,3,FALSE))</f>
        <v/>
      </c>
      <c r="L81" s="60"/>
      <c r="M81" s="60"/>
      <c r="N81" s="60"/>
      <c r="O81" s="61"/>
      <c r="P81" s="59" t="str">
        <f>IF(C81="","",VLOOKUP(C81,'選手名簿（先にこちら）'!$A$2:$E$1001,4,FALSE))</f>
        <v/>
      </c>
      <c r="Q81" s="60"/>
      <c r="R81" s="61"/>
      <c r="S81" s="36" t="str">
        <f>IF(C81="","",VLOOKUP(C81,'選手名簿（先にこちら）'!$A$2:$E$1001,5,FALSE))</f>
        <v/>
      </c>
      <c r="T81" s="37"/>
      <c r="U81" s="37"/>
      <c r="V81" s="38"/>
      <c r="W81" s="42" t="s">
        <v>72</v>
      </c>
      <c r="X81" s="43"/>
      <c r="Y81" s="44"/>
      <c r="Z81" s="42"/>
      <c r="AA81" s="43"/>
      <c r="AB81" s="43"/>
      <c r="AC81" s="43"/>
      <c r="AD81" s="44"/>
      <c r="AE81" s="42"/>
      <c r="AF81" s="43"/>
      <c r="AG81" s="43"/>
      <c r="AH81" s="48"/>
      <c r="AI81" s="9" t="str">
        <f>W81&amp;Z81</f>
        <v>男子</v>
      </c>
      <c r="AJ81" s="9" t="str">
        <f>IF(COUNTIF($C$15:C81,C81)=1,ROW(A34),"")</f>
        <v/>
      </c>
      <c r="AL81" s="40"/>
      <c r="AM81" s="40"/>
      <c r="AN81" s="40"/>
      <c r="AO81" s="40"/>
      <c r="AP81" s="40"/>
    </row>
    <row r="82" spans="1:42" ht="9.75" customHeight="1" x14ac:dyDescent="0.15">
      <c r="A82" s="70"/>
      <c r="B82" s="71"/>
      <c r="C82" s="52"/>
      <c r="D82" s="53"/>
      <c r="E82" s="54"/>
      <c r="F82" s="62"/>
      <c r="G82" s="63"/>
      <c r="H82" s="63"/>
      <c r="I82" s="63"/>
      <c r="J82" s="64"/>
      <c r="K82" s="62"/>
      <c r="L82" s="63"/>
      <c r="M82" s="63"/>
      <c r="N82" s="63"/>
      <c r="O82" s="64"/>
      <c r="P82" s="62"/>
      <c r="Q82" s="63"/>
      <c r="R82" s="64"/>
      <c r="S82" s="56"/>
      <c r="T82" s="57"/>
      <c r="U82" s="57"/>
      <c r="V82" s="58"/>
      <c r="W82" s="52"/>
      <c r="X82" s="53"/>
      <c r="Y82" s="54"/>
      <c r="Z82" s="52"/>
      <c r="AA82" s="53"/>
      <c r="AB82" s="53"/>
      <c r="AC82" s="53"/>
      <c r="AD82" s="54"/>
      <c r="AE82" s="52"/>
      <c r="AF82" s="53"/>
      <c r="AG82" s="53"/>
      <c r="AH82" s="55"/>
      <c r="AL82" s="40"/>
      <c r="AM82" s="40"/>
      <c r="AN82" s="40"/>
      <c r="AO82" s="40"/>
      <c r="AP82" s="40"/>
    </row>
    <row r="83" spans="1:42" ht="9.75" customHeight="1" x14ac:dyDescent="0.15">
      <c r="A83" s="70">
        <v>35</v>
      </c>
      <c r="B83" s="71"/>
      <c r="C83" s="42"/>
      <c r="D83" s="43"/>
      <c r="E83" s="44"/>
      <c r="F83" s="59" t="str">
        <f>IF(C83="","",VLOOKUP(C83,'選手名簿（先にこちら）'!$A$2:$E$1001,2,FALSE))</f>
        <v/>
      </c>
      <c r="G83" s="60"/>
      <c r="H83" s="60"/>
      <c r="I83" s="60"/>
      <c r="J83" s="61"/>
      <c r="K83" s="59" t="str">
        <f>IF(C83="","",VLOOKUP(C83,'選手名簿（先にこちら）'!$A$2:$E$1001,3,FALSE))</f>
        <v/>
      </c>
      <c r="L83" s="60"/>
      <c r="M83" s="60"/>
      <c r="N83" s="60"/>
      <c r="O83" s="61"/>
      <c r="P83" s="59" t="str">
        <f>IF(C83="","",VLOOKUP(C83,'選手名簿（先にこちら）'!$A$2:$E$1001,4,FALSE))</f>
        <v/>
      </c>
      <c r="Q83" s="60"/>
      <c r="R83" s="61"/>
      <c r="S83" s="36" t="str">
        <f>IF(C83="","",VLOOKUP(C83,'選手名簿（先にこちら）'!$A$2:$E$1001,5,FALSE))</f>
        <v/>
      </c>
      <c r="T83" s="37"/>
      <c r="U83" s="37"/>
      <c r="V83" s="38"/>
      <c r="W83" s="42" t="s">
        <v>72</v>
      </c>
      <c r="X83" s="43"/>
      <c r="Y83" s="44"/>
      <c r="Z83" s="42"/>
      <c r="AA83" s="43"/>
      <c r="AB83" s="43"/>
      <c r="AC83" s="43"/>
      <c r="AD83" s="44"/>
      <c r="AE83" s="42"/>
      <c r="AF83" s="43"/>
      <c r="AG83" s="43"/>
      <c r="AH83" s="48"/>
      <c r="AI83" s="9" t="str">
        <f>W83&amp;Z83</f>
        <v>男子</v>
      </c>
      <c r="AJ83" s="9" t="str">
        <f>IF(COUNTIF($C$15:C83,C83)=1,ROW(A35),"")</f>
        <v/>
      </c>
      <c r="AL83" s="40"/>
      <c r="AM83" s="40"/>
      <c r="AN83" s="40"/>
      <c r="AO83" s="40"/>
      <c r="AP83" s="40"/>
    </row>
    <row r="84" spans="1:42" ht="9.75" customHeight="1" x14ac:dyDescent="0.15">
      <c r="A84" s="70"/>
      <c r="B84" s="71"/>
      <c r="C84" s="52"/>
      <c r="D84" s="53"/>
      <c r="E84" s="54"/>
      <c r="F84" s="62"/>
      <c r="G84" s="63"/>
      <c r="H84" s="63"/>
      <c r="I84" s="63"/>
      <c r="J84" s="64"/>
      <c r="K84" s="62"/>
      <c r="L84" s="63"/>
      <c r="M84" s="63"/>
      <c r="N84" s="63"/>
      <c r="O84" s="64"/>
      <c r="P84" s="62"/>
      <c r="Q84" s="63"/>
      <c r="R84" s="64"/>
      <c r="S84" s="56"/>
      <c r="T84" s="57"/>
      <c r="U84" s="57"/>
      <c r="V84" s="58"/>
      <c r="W84" s="52"/>
      <c r="X84" s="53"/>
      <c r="Y84" s="54"/>
      <c r="Z84" s="52"/>
      <c r="AA84" s="53"/>
      <c r="AB84" s="53"/>
      <c r="AC84" s="53"/>
      <c r="AD84" s="54"/>
      <c r="AE84" s="52"/>
      <c r="AF84" s="53"/>
      <c r="AG84" s="53"/>
      <c r="AH84" s="55"/>
      <c r="AL84" s="40"/>
      <c r="AM84" s="40"/>
      <c r="AN84" s="40"/>
      <c r="AO84" s="40"/>
      <c r="AP84" s="40"/>
    </row>
    <row r="85" spans="1:42" ht="9.75" customHeight="1" x14ac:dyDescent="0.15">
      <c r="A85" s="70">
        <v>36</v>
      </c>
      <c r="B85" s="71"/>
      <c r="C85" s="42"/>
      <c r="D85" s="43"/>
      <c r="E85" s="44"/>
      <c r="F85" s="59" t="str">
        <f>IF(C85="","",VLOOKUP(C85,'選手名簿（先にこちら）'!$A$2:$E$1001,2,FALSE))</f>
        <v/>
      </c>
      <c r="G85" s="60"/>
      <c r="H85" s="60"/>
      <c r="I85" s="60"/>
      <c r="J85" s="61"/>
      <c r="K85" s="59" t="str">
        <f>IF(C85="","",VLOOKUP(C85,'選手名簿（先にこちら）'!$A$2:$E$1001,3,FALSE))</f>
        <v/>
      </c>
      <c r="L85" s="60"/>
      <c r="M85" s="60"/>
      <c r="N85" s="60"/>
      <c r="O85" s="61"/>
      <c r="P85" s="59" t="str">
        <f>IF(C85="","",VLOOKUP(C85,'選手名簿（先にこちら）'!$A$2:$E$1001,4,FALSE))</f>
        <v/>
      </c>
      <c r="Q85" s="60"/>
      <c r="R85" s="61"/>
      <c r="S85" s="36" t="str">
        <f>IF(C85="","",VLOOKUP(C85,'選手名簿（先にこちら）'!$A$2:$E$1001,5,FALSE))</f>
        <v/>
      </c>
      <c r="T85" s="37"/>
      <c r="U85" s="37"/>
      <c r="V85" s="38"/>
      <c r="W85" s="42" t="s">
        <v>72</v>
      </c>
      <c r="X85" s="43"/>
      <c r="Y85" s="44"/>
      <c r="Z85" s="42"/>
      <c r="AA85" s="43"/>
      <c r="AB85" s="43"/>
      <c r="AC85" s="43"/>
      <c r="AD85" s="44"/>
      <c r="AE85" s="42"/>
      <c r="AF85" s="43"/>
      <c r="AG85" s="43"/>
      <c r="AH85" s="48"/>
      <c r="AI85" s="9" t="str">
        <f>W85&amp;Z85</f>
        <v>男子</v>
      </c>
      <c r="AJ85" s="9" t="str">
        <f>IF(COUNTIF($C$15:C85,C85)=1,ROW(A36),"")</f>
        <v/>
      </c>
      <c r="AL85" s="40"/>
      <c r="AM85" s="40"/>
      <c r="AN85" s="40"/>
      <c r="AO85" s="40"/>
      <c r="AP85" s="40"/>
    </row>
    <row r="86" spans="1:42" ht="9.75" customHeight="1" x14ac:dyDescent="0.15">
      <c r="A86" s="70"/>
      <c r="B86" s="71"/>
      <c r="C86" s="52"/>
      <c r="D86" s="53"/>
      <c r="E86" s="54"/>
      <c r="F86" s="62"/>
      <c r="G86" s="63"/>
      <c r="H86" s="63"/>
      <c r="I86" s="63"/>
      <c r="J86" s="64"/>
      <c r="K86" s="62"/>
      <c r="L86" s="63"/>
      <c r="M86" s="63"/>
      <c r="N86" s="63"/>
      <c r="O86" s="64"/>
      <c r="P86" s="62"/>
      <c r="Q86" s="63"/>
      <c r="R86" s="64"/>
      <c r="S86" s="56"/>
      <c r="T86" s="57"/>
      <c r="U86" s="57"/>
      <c r="V86" s="58"/>
      <c r="W86" s="52"/>
      <c r="X86" s="53"/>
      <c r="Y86" s="54"/>
      <c r="Z86" s="52"/>
      <c r="AA86" s="53"/>
      <c r="AB86" s="53"/>
      <c r="AC86" s="53"/>
      <c r="AD86" s="54"/>
      <c r="AE86" s="52"/>
      <c r="AF86" s="53"/>
      <c r="AG86" s="53"/>
      <c r="AH86" s="55"/>
      <c r="AL86" s="40"/>
      <c r="AM86" s="40"/>
      <c r="AN86" s="40"/>
      <c r="AO86" s="40"/>
      <c r="AP86" s="40"/>
    </row>
    <row r="87" spans="1:42" ht="9.75" customHeight="1" x14ac:dyDescent="0.15">
      <c r="A87" s="70">
        <v>37</v>
      </c>
      <c r="B87" s="71"/>
      <c r="C87" s="42"/>
      <c r="D87" s="43"/>
      <c r="E87" s="44"/>
      <c r="F87" s="59" t="str">
        <f>IF(C87="","",VLOOKUP(C87,'選手名簿（先にこちら）'!$A$2:$E$1001,2,FALSE))</f>
        <v/>
      </c>
      <c r="G87" s="60"/>
      <c r="H87" s="60"/>
      <c r="I87" s="60"/>
      <c r="J87" s="61"/>
      <c r="K87" s="59" t="str">
        <f>IF(C87="","",VLOOKUP(C87,'選手名簿（先にこちら）'!$A$2:$E$1001,3,FALSE))</f>
        <v/>
      </c>
      <c r="L87" s="60"/>
      <c r="M87" s="60"/>
      <c r="N87" s="60"/>
      <c r="O87" s="61"/>
      <c r="P87" s="59" t="str">
        <f>IF(C87="","",VLOOKUP(C87,'選手名簿（先にこちら）'!$A$2:$E$1001,4,FALSE))</f>
        <v/>
      </c>
      <c r="Q87" s="60"/>
      <c r="R87" s="61"/>
      <c r="S87" s="36" t="str">
        <f>IF(C87="","",VLOOKUP(C87,'選手名簿（先にこちら）'!$A$2:$E$1001,5,FALSE))</f>
        <v/>
      </c>
      <c r="T87" s="37"/>
      <c r="U87" s="37"/>
      <c r="V87" s="38"/>
      <c r="W87" s="42" t="s">
        <v>72</v>
      </c>
      <c r="X87" s="43"/>
      <c r="Y87" s="44"/>
      <c r="Z87" s="42"/>
      <c r="AA87" s="43"/>
      <c r="AB87" s="43"/>
      <c r="AC87" s="43"/>
      <c r="AD87" s="44"/>
      <c r="AE87" s="42"/>
      <c r="AF87" s="43"/>
      <c r="AG87" s="43"/>
      <c r="AH87" s="48"/>
      <c r="AI87" s="9" t="str">
        <f>W87&amp;Z87</f>
        <v>男子</v>
      </c>
      <c r="AJ87" s="9" t="str">
        <f>IF(COUNTIF($C$15:C87,C87)=1,ROW(A37),"")</f>
        <v/>
      </c>
      <c r="AL87" s="40"/>
      <c r="AM87" s="40"/>
      <c r="AN87" s="40"/>
      <c r="AO87" s="40"/>
      <c r="AP87" s="40"/>
    </row>
    <row r="88" spans="1:42" ht="9.75" customHeight="1" x14ac:dyDescent="0.15">
      <c r="A88" s="70"/>
      <c r="B88" s="71"/>
      <c r="C88" s="52"/>
      <c r="D88" s="53"/>
      <c r="E88" s="54"/>
      <c r="F88" s="62"/>
      <c r="G88" s="63"/>
      <c r="H88" s="63"/>
      <c r="I88" s="63"/>
      <c r="J88" s="64"/>
      <c r="K88" s="62"/>
      <c r="L88" s="63"/>
      <c r="M88" s="63"/>
      <c r="N88" s="63"/>
      <c r="O88" s="64"/>
      <c r="P88" s="62"/>
      <c r="Q88" s="63"/>
      <c r="R88" s="64"/>
      <c r="S88" s="56"/>
      <c r="T88" s="57"/>
      <c r="U88" s="57"/>
      <c r="V88" s="58"/>
      <c r="W88" s="52"/>
      <c r="X88" s="53"/>
      <c r="Y88" s="54"/>
      <c r="Z88" s="52"/>
      <c r="AA88" s="53"/>
      <c r="AB88" s="53"/>
      <c r="AC88" s="53"/>
      <c r="AD88" s="54"/>
      <c r="AE88" s="52"/>
      <c r="AF88" s="53"/>
      <c r="AG88" s="53"/>
      <c r="AH88" s="55"/>
      <c r="AL88" s="40"/>
      <c r="AM88" s="40"/>
      <c r="AN88" s="40"/>
      <c r="AO88" s="40"/>
      <c r="AP88" s="40"/>
    </row>
    <row r="89" spans="1:42" ht="9.75" customHeight="1" x14ac:dyDescent="0.15">
      <c r="A89" s="70">
        <v>38</v>
      </c>
      <c r="B89" s="71"/>
      <c r="C89" s="42"/>
      <c r="D89" s="43"/>
      <c r="E89" s="44"/>
      <c r="F89" s="59" t="str">
        <f>IF(C89="","",VLOOKUP(C89,'選手名簿（先にこちら）'!$A$2:$E$1001,2,FALSE))</f>
        <v/>
      </c>
      <c r="G89" s="60"/>
      <c r="H89" s="60"/>
      <c r="I89" s="60"/>
      <c r="J89" s="61"/>
      <c r="K89" s="59" t="str">
        <f>IF(C89="","",VLOOKUP(C89,'選手名簿（先にこちら）'!$A$2:$E$1001,3,FALSE))</f>
        <v/>
      </c>
      <c r="L89" s="60"/>
      <c r="M89" s="60"/>
      <c r="N89" s="60"/>
      <c r="O89" s="61"/>
      <c r="P89" s="59" t="str">
        <f>IF(C89="","",VLOOKUP(C89,'選手名簿（先にこちら）'!$A$2:$E$1001,4,FALSE))</f>
        <v/>
      </c>
      <c r="Q89" s="60"/>
      <c r="R89" s="61"/>
      <c r="S89" s="36" t="str">
        <f>IF(C89="","",VLOOKUP(C89,'選手名簿（先にこちら）'!$A$2:$E$1001,5,FALSE))</f>
        <v/>
      </c>
      <c r="T89" s="37"/>
      <c r="U89" s="37"/>
      <c r="V89" s="38"/>
      <c r="W89" s="42" t="s">
        <v>72</v>
      </c>
      <c r="X89" s="43"/>
      <c r="Y89" s="44"/>
      <c r="Z89" s="42"/>
      <c r="AA89" s="43"/>
      <c r="AB89" s="43"/>
      <c r="AC89" s="43"/>
      <c r="AD89" s="44"/>
      <c r="AE89" s="42"/>
      <c r="AF89" s="43"/>
      <c r="AG89" s="43"/>
      <c r="AH89" s="48"/>
      <c r="AI89" s="9" t="str">
        <f>W89&amp;Z89</f>
        <v>男子</v>
      </c>
      <c r="AJ89" s="9" t="str">
        <f>IF(COUNTIF($C$15:C89,C89)=1,ROW(A38),"")</f>
        <v/>
      </c>
      <c r="AL89" s="40"/>
      <c r="AM89" s="40"/>
      <c r="AN89" s="40"/>
      <c r="AO89" s="40"/>
      <c r="AP89" s="40"/>
    </row>
    <row r="90" spans="1:42" ht="9.75" customHeight="1" x14ac:dyDescent="0.15">
      <c r="A90" s="70"/>
      <c r="B90" s="71"/>
      <c r="C90" s="52"/>
      <c r="D90" s="53"/>
      <c r="E90" s="54"/>
      <c r="F90" s="62"/>
      <c r="G90" s="63"/>
      <c r="H90" s="63"/>
      <c r="I90" s="63"/>
      <c r="J90" s="64"/>
      <c r="K90" s="62"/>
      <c r="L90" s="63"/>
      <c r="M90" s="63"/>
      <c r="N90" s="63"/>
      <c r="O90" s="64"/>
      <c r="P90" s="62"/>
      <c r="Q90" s="63"/>
      <c r="R90" s="64"/>
      <c r="S90" s="56"/>
      <c r="T90" s="57"/>
      <c r="U90" s="57"/>
      <c r="V90" s="58"/>
      <c r="W90" s="52"/>
      <c r="X90" s="53"/>
      <c r="Y90" s="54"/>
      <c r="Z90" s="52"/>
      <c r="AA90" s="53"/>
      <c r="AB90" s="53"/>
      <c r="AC90" s="53"/>
      <c r="AD90" s="54"/>
      <c r="AE90" s="52"/>
      <c r="AF90" s="53"/>
      <c r="AG90" s="53"/>
      <c r="AH90" s="55"/>
      <c r="AL90" s="40"/>
      <c r="AM90" s="40"/>
      <c r="AN90" s="40"/>
      <c r="AO90" s="40"/>
      <c r="AP90" s="40"/>
    </row>
    <row r="91" spans="1:42" ht="9.75" customHeight="1" x14ac:dyDescent="0.15">
      <c r="A91" s="70">
        <v>39</v>
      </c>
      <c r="B91" s="71"/>
      <c r="C91" s="42"/>
      <c r="D91" s="43"/>
      <c r="E91" s="44"/>
      <c r="F91" s="59" t="str">
        <f>IF(C91="","",VLOOKUP(C91,'選手名簿（先にこちら）'!$A$2:$E$1001,2,FALSE))</f>
        <v/>
      </c>
      <c r="G91" s="60"/>
      <c r="H91" s="60"/>
      <c r="I91" s="60"/>
      <c r="J91" s="61"/>
      <c r="K91" s="59" t="str">
        <f>IF(C91="","",VLOOKUP(C91,'選手名簿（先にこちら）'!$A$2:$E$1001,3,FALSE))</f>
        <v/>
      </c>
      <c r="L91" s="60"/>
      <c r="M91" s="60"/>
      <c r="N91" s="60"/>
      <c r="O91" s="61"/>
      <c r="P91" s="59" t="str">
        <f>IF(C91="","",VLOOKUP(C91,'選手名簿（先にこちら）'!$A$2:$E$1001,4,FALSE))</f>
        <v/>
      </c>
      <c r="Q91" s="60"/>
      <c r="R91" s="61"/>
      <c r="S91" s="36" t="str">
        <f>IF(C91="","",VLOOKUP(C91,'選手名簿（先にこちら）'!$A$2:$E$1001,5,FALSE))</f>
        <v/>
      </c>
      <c r="T91" s="37"/>
      <c r="U91" s="37"/>
      <c r="V91" s="38"/>
      <c r="W91" s="42" t="s">
        <v>72</v>
      </c>
      <c r="X91" s="43"/>
      <c r="Y91" s="44"/>
      <c r="Z91" s="42"/>
      <c r="AA91" s="43"/>
      <c r="AB91" s="43"/>
      <c r="AC91" s="43"/>
      <c r="AD91" s="44"/>
      <c r="AE91" s="42"/>
      <c r="AF91" s="43"/>
      <c r="AG91" s="43"/>
      <c r="AH91" s="48"/>
      <c r="AI91" s="9" t="str">
        <f>W91&amp;Z91</f>
        <v>男子</v>
      </c>
      <c r="AJ91" s="9" t="str">
        <f>IF(COUNTIF($C$15:C91,C91)=1,ROW(A39),"")</f>
        <v/>
      </c>
      <c r="AL91" s="40"/>
      <c r="AM91" s="40"/>
      <c r="AN91" s="40"/>
      <c r="AO91" s="40"/>
      <c r="AP91" s="40"/>
    </row>
    <row r="92" spans="1:42" ht="9.75" customHeight="1" x14ac:dyDescent="0.15">
      <c r="A92" s="70"/>
      <c r="B92" s="71"/>
      <c r="C92" s="52"/>
      <c r="D92" s="53"/>
      <c r="E92" s="54"/>
      <c r="F92" s="62"/>
      <c r="G92" s="63"/>
      <c r="H92" s="63"/>
      <c r="I92" s="63"/>
      <c r="J92" s="64"/>
      <c r="K92" s="62"/>
      <c r="L92" s="63"/>
      <c r="M92" s="63"/>
      <c r="N92" s="63"/>
      <c r="O92" s="64"/>
      <c r="P92" s="62"/>
      <c r="Q92" s="63"/>
      <c r="R92" s="64"/>
      <c r="S92" s="56"/>
      <c r="T92" s="57"/>
      <c r="U92" s="57"/>
      <c r="V92" s="58"/>
      <c r="W92" s="52"/>
      <c r="X92" s="53"/>
      <c r="Y92" s="54"/>
      <c r="Z92" s="52"/>
      <c r="AA92" s="53"/>
      <c r="AB92" s="53"/>
      <c r="AC92" s="53"/>
      <c r="AD92" s="54"/>
      <c r="AE92" s="52"/>
      <c r="AF92" s="53"/>
      <c r="AG92" s="53"/>
      <c r="AH92" s="55"/>
      <c r="AL92" s="40"/>
      <c r="AM92" s="40"/>
      <c r="AN92" s="40"/>
      <c r="AO92" s="40"/>
      <c r="AP92" s="40"/>
    </row>
    <row r="93" spans="1:42" ht="9.75" customHeight="1" x14ac:dyDescent="0.15">
      <c r="A93" s="65">
        <v>40</v>
      </c>
      <c r="B93" s="61"/>
      <c r="C93" s="42"/>
      <c r="D93" s="43"/>
      <c r="E93" s="44"/>
      <c r="F93" s="59" t="str">
        <f>IF(C93="","",VLOOKUP(C93,'選手名簿（先にこちら）'!$A$2:$E$1001,2,FALSE))</f>
        <v/>
      </c>
      <c r="G93" s="60"/>
      <c r="H93" s="60"/>
      <c r="I93" s="60"/>
      <c r="J93" s="61"/>
      <c r="K93" s="59" t="str">
        <f>IF(C93="","",VLOOKUP(C93,'選手名簿（先にこちら）'!$A$2:$E$1001,3,FALSE))</f>
        <v/>
      </c>
      <c r="L93" s="60"/>
      <c r="M93" s="60"/>
      <c r="N93" s="60"/>
      <c r="O93" s="61"/>
      <c r="P93" s="59" t="str">
        <f>IF(C93="","",VLOOKUP(C93,'選手名簿（先にこちら）'!$A$2:$E$1001,4,FALSE))</f>
        <v/>
      </c>
      <c r="Q93" s="60"/>
      <c r="R93" s="61"/>
      <c r="S93" s="36" t="str">
        <f>IF(C93="","",VLOOKUP(C93,'選手名簿（先にこちら）'!$A$2:$E$1001,5,FALSE))</f>
        <v/>
      </c>
      <c r="T93" s="37"/>
      <c r="U93" s="37"/>
      <c r="V93" s="38"/>
      <c r="W93" s="42" t="s">
        <v>72</v>
      </c>
      <c r="X93" s="43"/>
      <c r="Y93" s="44"/>
      <c r="Z93" s="42"/>
      <c r="AA93" s="43"/>
      <c r="AB93" s="43"/>
      <c r="AC93" s="43"/>
      <c r="AD93" s="44"/>
      <c r="AE93" s="42"/>
      <c r="AF93" s="43"/>
      <c r="AG93" s="43"/>
      <c r="AH93" s="48"/>
      <c r="AI93" s="9" t="str">
        <f>W93&amp;Z93</f>
        <v>男子</v>
      </c>
      <c r="AJ93" s="9" t="str">
        <f>IF(COUNTIF($C$15:C93,C93)=1,ROW(A40),"")</f>
        <v/>
      </c>
      <c r="AL93" s="40"/>
      <c r="AM93" s="40"/>
      <c r="AN93" s="40"/>
      <c r="AO93" s="40"/>
      <c r="AP93" s="40"/>
    </row>
    <row r="94" spans="1:42" ht="9.75" customHeight="1" x14ac:dyDescent="0.15">
      <c r="A94" s="66"/>
      <c r="B94" s="67"/>
      <c r="C94" s="45"/>
      <c r="D94" s="46"/>
      <c r="E94" s="47"/>
      <c r="F94" s="68"/>
      <c r="G94" s="69"/>
      <c r="H94" s="69"/>
      <c r="I94" s="69"/>
      <c r="J94" s="67"/>
      <c r="K94" s="68"/>
      <c r="L94" s="69"/>
      <c r="M94" s="69"/>
      <c r="N94" s="69"/>
      <c r="O94" s="67"/>
      <c r="P94" s="68"/>
      <c r="Q94" s="69"/>
      <c r="R94" s="67"/>
      <c r="S94" s="39"/>
      <c r="T94" s="40"/>
      <c r="U94" s="40"/>
      <c r="V94" s="41"/>
      <c r="W94" s="45"/>
      <c r="X94" s="46"/>
      <c r="Y94" s="47"/>
      <c r="Z94" s="45"/>
      <c r="AA94" s="46"/>
      <c r="AB94" s="46"/>
      <c r="AC94" s="46"/>
      <c r="AD94" s="47"/>
      <c r="AE94" s="45"/>
      <c r="AF94" s="46"/>
      <c r="AG94" s="46"/>
      <c r="AH94" s="49"/>
      <c r="AL94" s="40"/>
      <c r="AM94" s="40"/>
      <c r="AN94" s="40"/>
      <c r="AO94" s="40"/>
      <c r="AP94" s="40"/>
    </row>
    <row r="95" spans="1:42" ht="9.75" customHeight="1" x14ac:dyDescent="0.15">
      <c r="A95" s="70">
        <v>41</v>
      </c>
      <c r="B95" s="71"/>
      <c r="C95" s="72"/>
      <c r="D95" s="72"/>
      <c r="E95" s="72"/>
      <c r="F95" s="71" t="str">
        <f>IF(C95="","",VLOOKUP(C95,'選手名簿（先にこちら）'!$A$2:$E$1001,2,FALSE))</f>
        <v/>
      </c>
      <c r="G95" s="71"/>
      <c r="H95" s="71"/>
      <c r="I95" s="71"/>
      <c r="J95" s="71"/>
      <c r="K95" s="71" t="str">
        <f>IF(C95="","",VLOOKUP(C95,'選手名簿（先にこちら）'!$A$2:$E$1001,3,FALSE))</f>
        <v/>
      </c>
      <c r="L95" s="71"/>
      <c r="M95" s="71"/>
      <c r="N95" s="71"/>
      <c r="O95" s="71"/>
      <c r="P95" s="71" t="str">
        <f>IF(C95="","",VLOOKUP(C95,'選手名簿（先にこちら）'!$A$2:$E$1001,4,FALSE))</f>
        <v/>
      </c>
      <c r="Q95" s="71"/>
      <c r="R95" s="71"/>
      <c r="S95" s="73" t="str">
        <f>IF(C95="","",VLOOKUP(C95,'選手名簿（先にこちら）'!$A$2:$E$1001,5,FALSE))</f>
        <v/>
      </c>
      <c r="T95" s="73"/>
      <c r="U95" s="73"/>
      <c r="V95" s="73"/>
      <c r="W95" s="72" t="s">
        <v>72</v>
      </c>
      <c r="X95" s="72"/>
      <c r="Y95" s="72"/>
      <c r="Z95" s="72"/>
      <c r="AA95" s="72"/>
      <c r="AB95" s="72"/>
      <c r="AC95" s="72"/>
      <c r="AD95" s="72"/>
      <c r="AE95" s="72"/>
      <c r="AF95" s="72"/>
      <c r="AG95" s="72"/>
      <c r="AH95" s="74"/>
      <c r="AI95" s="9" t="str">
        <f>W95&amp;Z95</f>
        <v>男子</v>
      </c>
      <c r="AJ95" s="9" t="str">
        <f>IF(COUNTIF($C$15:C95,C95)=1,ROW(A40),"")</f>
        <v/>
      </c>
      <c r="AL95" s="40"/>
      <c r="AM95" s="40"/>
      <c r="AN95" s="40"/>
      <c r="AO95" s="40"/>
      <c r="AP95" s="40"/>
    </row>
    <row r="96" spans="1:42" ht="9.75" customHeight="1" x14ac:dyDescent="0.15">
      <c r="A96" s="70"/>
      <c r="B96" s="71"/>
      <c r="C96" s="72"/>
      <c r="D96" s="72"/>
      <c r="E96" s="72"/>
      <c r="F96" s="71"/>
      <c r="G96" s="71"/>
      <c r="H96" s="71"/>
      <c r="I96" s="71"/>
      <c r="J96" s="71"/>
      <c r="K96" s="71"/>
      <c r="L96" s="71"/>
      <c r="M96" s="71"/>
      <c r="N96" s="71"/>
      <c r="O96" s="71"/>
      <c r="P96" s="71"/>
      <c r="Q96" s="71"/>
      <c r="R96" s="71"/>
      <c r="S96" s="73"/>
      <c r="T96" s="73"/>
      <c r="U96" s="73"/>
      <c r="V96" s="73"/>
      <c r="W96" s="72"/>
      <c r="X96" s="72"/>
      <c r="Y96" s="72"/>
      <c r="Z96" s="72"/>
      <c r="AA96" s="72"/>
      <c r="AB96" s="72"/>
      <c r="AC96" s="72"/>
      <c r="AD96" s="72"/>
      <c r="AE96" s="72"/>
      <c r="AF96" s="72"/>
      <c r="AG96" s="72"/>
      <c r="AH96" s="74"/>
      <c r="AL96" s="40"/>
      <c r="AM96" s="40"/>
      <c r="AN96" s="40"/>
      <c r="AO96" s="40"/>
      <c r="AP96" s="40"/>
    </row>
    <row r="97" spans="1:64" ht="9.75" customHeight="1" x14ac:dyDescent="0.15">
      <c r="A97" s="70">
        <v>42</v>
      </c>
      <c r="B97" s="71"/>
      <c r="C97" s="72"/>
      <c r="D97" s="72"/>
      <c r="E97" s="72"/>
      <c r="F97" s="71" t="str">
        <f>IF(C97="","",VLOOKUP(C97,'選手名簿（先にこちら）'!$A$2:$E$1001,2,FALSE))</f>
        <v/>
      </c>
      <c r="G97" s="71"/>
      <c r="H97" s="71"/>
      <c r="I97" s="71"/>
      <c r="J97" s="71"/>
      <c r="K97" s="71" t="str">
        <f>IF(C97="","",VLOOKUP(C97,'選手名簿（先にこちら）'!$A$2:$E$1001,3,FALSE))</f>
        <v/>
      </c>
      <c r="L97" s="71"/>
      <c r="M97" s="71"/>
      <c r="N97" s="71"/>
      <c r="O97" s="71"/>
      <c r="P97" s="71" t="str">
        <f>IF(C97="","",VLOOKUP(C97,'選手名簿（先にこちら）'!$A$2:$E$1001,4,FALSE))</f>
        <v/>
      </c>
      <c r="Q97" s="71"/>
      <c r="R97" s="71"/>
      <c r="S97" s="73" t="str">
        <f>IF(C97="","",VLOOKUP(C97,'選手名簿（先にこちら）'!$A$2:$E$1001,5,FALSE))</f>
        <v/>
      </c>
      <c r="T97" s="73"/>
      <c r="U97" s="73"/>
      <c r="V97" s="73"/>
      <c r="W97" s="72" t="s">
        <v>72</v>
      </c>
      <c r="X97" s="72"/>
      <c r="Y97" s="72"/>
      <c r="Z97" s="72"/>
      <c r="AA97" s="72"/>
      <c r="AB97" s="72"/>
      <c r="AC97" s="72"/>
      <c r="AD97" s="72"/>
      <c r="AE97" s="72"/>
      <c r="AF97" s="72"/>
      <c r="AG97" s="72"/>
      <c r="AH97" s="74"/>
      <c r="AI97" s="9" t="str">
        <f>W97&amp;Z97</f>
        <v>男子</v>
      </c>
      <c r="AJ97" s="9" t="str">
        <f>IF(COUNTIF($C$15:C97,C97)=1,ROW(A40),"")</f>
        <v/>
      </c>
      <c r="AL97" s="40"/>
      <c r="AM97" s="40"/>
      <c r="AN97" s="40"/>
      <c r="AO97" s="40"/>
      <c r="AP97" s="40"/>
    </row>
    <row r="98" spans="1:64" ht="9.75" customHeight="1" x14ac:dyDescent="0.15">
      <c r="A98" s="70"/>
      <c r="B98" s="71"/>
      <c r="C98" s="72"/>
      <c r="D98" s="72"/>
      <c r="E98" s="72"/>
      <c r="F98" s="71"/>
      <c r="G98" s="71"/>
      <c r="H98" s="71"/>
      <c r="I98" s="71"/>
      <c r="J98" s="71"/>
      <c r="K98" s="71"/>
      <c r="L98" s="71"/>
      <c r="M98" s="71"/>
      <c r="N98" s="71"/>
      <c r="O98" s="71"/>
      <c r="P98" s="71"/>
      <c r="Q98" s="71"/>
      <c r="R98" s="71"/>
      <c r="S98" s="73"/>
      <c r="T98" s="73"/>
      <c r="U98" s="73"/>
      <c r="V98" s="73"/>
      <c r="W98" s="72"/>
      <c r="X98" s="72"/>
      <c r="Y98" s="72"/>
      <c r="Z98" s="72"/>
      <c r="AA98" s="72"/>
      <c r="AB98" s="72"/>
      <c r="AC98" s="72"/>
      <c r="AD98" s="72"/>
      <c r="AE98" s="72"/>
      <c r="AF98" s="72"/>
      <c r="AG98" s="72"/>
      <c r="AH98" s="74"/>
      <c r="AL98" s="40"/>
      <c r="AM98" s="40"/>
      <c r="AN98" s="40"/>
      <c r="AO98" s="40"/>
      <c r="AP98" s="40"/>
    </row>
    <row r="99" spans="1:64" ht="9.75" customHeight="1" x14ac:dyDescent="0.15">
      <c r="A99" s="70">
        <v>43</v>
      </c>
      <c r="B99" s="71"/>
      <c r="C99" s="72"/>
      <c r="D99" s="72"/>
      <c r="E99" s="72"/>
      <c r="F99" s="71" t="str">
        <f>IF(C99="","",VLOOKUP(C99,'選手名簿（先にこちら）'!$A$2:$E$1001,2,FALSE))</f>
        <v/>
      </c>
      <c r="G99" s="71"/>
      <c r="H99" s="71"/>
      <c r="I99" s="71"/>
      <c r="J99" s="71"/>
      <c r="K99" s="71" t="str">
        <f>IF(C99="","",VLOOKUP(C99,'選手名簿（先にこちら）'!$A$2:$E$1001,3,FALSE))</f>
        <v/>
      </c>
      <c r="L99" s="71"/>
      <c r="M99" s="71"/>
      <c r="N99" s="71"/>
      <c r="O99" s="71"/>
      <c r="P99" s="71" t="str">
        <f>IF(C99="","",VLOOKUP(C99,'選手名簿（先にこちら）'!$A$2:$E$1001,4,FALSE))</f>
        <v/>
      </c>
      <c r="Q99" s="71"/>
      <c r="R99" s="71"/>
      <c r="S99" s="73" t="str">
        <f>IF(C99="","",VLOOKUP(C99,'選手名簿（先にこちら）'!$A$2:$E$1001,5,FALSE))</f>
        <v/>
      </c>
      <c r="T99" s="73"/>
      <c r="U99" s="73"/>
      <c r="V99" s="73"/>
      <c r="W99" s="72" t="s">
        <v>72</v>
      </c>
      <c r="X99" s="72"/>
      <c r="Y99" s="72"/>
      <c r="Z99" s="72"/>
      <c r="AA99" s="72"/>
      <c r="AB99" s="72"/>
      <c r="AC99" s="72"/>
      <c r="AD99" s="72"/>
      <c r="AE99" s="72"/>
      <c r="AF99" s="72"/>
      <c r="AG99" s="72"/>
      <c r="AH99" s="74"/>
      <c r="AI99" s="9" t="str">
        <f>W99&amp;Z99</f>
        <v>男子</v>
      </c>
      <c r="AJ99" s="9" t="str">
        <f>IF(COUNTIF($C$15:C99,C99)=1,ROW(A38),"")</f>
        <v/>
      </c>
      <c r="AL99" s="40"/>
      <c r="AM99" s="40"/>
      <c r="AN99" s="40"/>
      <c r="AO99" s="40"/>
      <c r="AP99" s="40"/>
    </row>
    <row r="100" spans="1:64" ht="9.75" customHeight="1" x14ac:dyDescent="0.15">
      <c r="A100" s="70"/>
      <c r="B100" s="71"/>
      <c r="C100" s="72"/>
      <c r="D100" s="72"/>
      <c r="E100" s="72"/>
      <c r="F100" s="71"/>
      <c r="G100" s="71"/>
      <c r="H100" s="71"/>
      <c r="I100" s="71"/>
      <c r="J100" s="71"/>
      <c r="K100" s="71"/>
      <c r="L100" s="71"/>
      <c r="M100" s="71"/>
      <c r="N100" s="71"/>
      <c r="O100" s="71"/>
      <c r="P100" s="71"/>
      <c r="Q100" s="71"/>
      <c r="R100" s="71"/>
      <c r="S100" s="73"/>
      <c r="T100" s="73"/>
      <c r="U100" s="73"/>
      <c r="V100" s="73"/>
      <c r="W100" s="72"/>
      <c r="X100" s="72"/>
      <c r="Y100" s="72"/>
      <c r="Z100" s="72"/>
      <c r="AA100" s="72"/>
      <c r="AB100" s="72"/>
      <c r="AC100" s="72"/>
      <c r="AD100" s="72"/>
      <c r="AE100" s="72"/>
      <c r="AF100" s="72"/>
      <c r="AG100" s="72"/>
      <c r="AH100" s="74"/>
      <c r="AL100" s="40"/>
      <c r="AM100" s="40"/>
      <c r="AN100" s="40"/>
      <c r="AO100" s="40"/>
      <c r="AP100" s="40"/>
    </row>
    <row r="101" spans="1:64" ht="9.75" customHeight="1" x14ac:dyDescent="0.15">
      <c r="A101" s="70">
        <v>44</v>
      </c>
      <c r="B101" s="71"/>
      <c r="C101" s="72"/>
      <c r="D101" s="72"/>
      <c r="E101" s="72"/>
      <c r="F101" s="71" t="str">
        <f>IF(C101="","",VLOOKUP(C101,'選手名簿（先にこちら）'!$A$2:$E$1001,2,FALSE))</f>
        <v/>
      </c>
      <c r="G101" s="71"/>
      <c r="H101" s="71"/>
      <c r="I101" s="71"/>
      <c r="J101" s="71"/>
      <c r="K101" s="71" t="str">
        <f>IF(C101="","",VLOOKUP(C101,'選手名簿（先にこちら）'!$A$2:$E$1001,3,FALSE))</f>
        <v/>
      </c>
      <c r="L101" s="71"/>
      <c r="M101" s="71"/>
      <c r="N101" s="71"/>
      <c r="O101" s="71"/>
      <c r="P101" s="71" t="str">
        <f>IF(C101="","",VLOOKUP(C101,'選手名簿（先にこちら）'!$A$2:$E$1001,4,FALSE))</f>
        <v/>
      </c>
      <c r="Q101" s="71"/>
      <c r="R101" s="71"/>
      <c r="S101" s="73" t="str">
        <f>IF(C101="","",VLOOKUP(C101,'選手名簿（先にこちら）'!$A$2:$E$1001,5,FALSE))</f>
        <v/>
      </c>
      <c r="T101" s="73"/>
      <c r="U101" s="73"/>
      <c r="V101" s="73"/>
      <c r="W101" s="72" t="s">
        <v>72</v>
      </c>
      <c r="X101" s="72"/>
      <c r="Y101" s="72"/>
      <c r="Z101" s="72"/>
      <c r="AA101" s="72"/>
      <c r="AB101" s="72"/>
      <c r="AC101" s="72"/>
      <c r="AD101" s="72"/>
      <c r="AE101" s="72"/>
      <c r="AF101" s="72"/>
      <c r="AG101" s="72"/>
      <c r="AH101" s="74"/>
      <c r="AI101" s="9" t="str">
        <f>W101&amp;Z101</f>
        <v>男子</v>
      </c>
      <c r="AJ101" s="9" t="str">
        <f>IF(COUNTIF($C$15:C101,C101)=1,ROW(A40),"")</f>
        <v/>
      </c>
      <c r="AL101" s="40"/>
      <c r="AM101" s="40"/>
      <c r="AN101" s="40"/>
      <c r="AO101" s="40"/>
      <c r="AP101" s="40"/>
    </row>
    <row r="102" spans="1:64" ht="9.75" customHeight="1" x14ac:dyDescent="0.15">
      <c r="A102" s="70"/>
      <c r="B102" s="71"/>
      <c r="C102" s="72"/>
      <c r="D102" s="72"/>
      <c r="E102" s="72"/>
      <c r="F102" s="71"/>
      <c r="G102" s="71"/>
      <c r="H102" s="71"/>
      <c r="I102" s="71"/>
      <c r="J102" s="71"/>
      <c r="K102" s="71"/>
      <c r="L102" s="71"/>
      <c r="M102" s="71"/>
      <c r="N102" s="71"/>
      <c r="O102" s="71"/>
      <c r="P102" s="71"/>
      <c r="Q102" s="71"/>
      <c r="R102" s="71"/>
      <c r="S102" s="73"/>
      <c r="T102" s="73"/>
      <c r="U102" s="73"/>
      <c r="V102" s="73"/>
      <c r="W102" s="72"/>
      <c r="X102" s="72"/>
      <c r="Y102" s="72"/>
      <c r="Z102" s="72"/>
      <c r="AA102" s="72"/>
      <c r="AB102" s="72"/>
      <c r="AC102" s="72"/>
      <c r="AD102" s="72"/>
      <c r="AE102" s="72"/>
      <c r="AF102" s="72"/>
      <c r="AG102" s="72"/>
      <c r="AH102" s="74"/>
      <c r="AL102" s="40"/>
      <c r="AM102" s="40"/>
      <c r="AN102" s="40"/>
      <c r="AO102" s="40"/>
      <c r="AP102" s="40"/>
    </row>
    <row r="103" spans="1:64" ht="9.75" customHeight="1" x14ac:dyDescent="0.15">
      <c r="A103" s="70">
        <v>45</v>
      </c>
      <c r="B103" s="71"/>
      <c r="C103" s="72"/>
      <c r="D103" s="72"/>
      <c r="E103" s="72"/>
      <c r="F103" s="71" t="str">
        <f>IF(C103="","",VLOOKUP(C103,'選手名簿（先にこちら）'!$A$2:$E$1001,2,FALSE))</f>
        <v/>
      </c>
      <c r="G103" s="71"/>
      <c r="H103" s="71"/>
      <c r="I103" s="71"/>
      <c r="J103" s="71"/>
      <c r="K103" s="71" t="str">
        <f>IF(C103="","",VLOOKUP(C103,'選手名簿（先にこちら）'!$A$2:$E$1001,3,FALSE))</f>
        <v/>
      </c>
      <c r="L103" s="71"/>
      <c r="M103" s="71"/>
      <c r="N103" s="71"/>
      <c r="O103" s="71"/>
      <c r="P103" s="71" t="str">
        <f>IF(C103="","",VLOOKUP(C103,'選手名簿（先にこちら）'!$A$2:$E$1001,4,FALSE))</f>
        <v/>
      </c>
      <c r="Q103" s="71"/>
      <c r="R103" s="71"/>
      <c r="S103" s="73" t="str">
        <f>IF(C103="","",VLOOKUP(C103,'選手名簿（先にこちら）'!$A$2:$E$1001,5,FALSE))</f>
        <v/>
      </c>
      <c r="T103" s="73"/>
      <c r="U103" s="73"/>
      <c r="V103" s="73"/>
      <c r="W103" s="72" t="s">
        <v>72</v>
      </c>
      <c r="X103" s="72"/>
      <c r="Y103" s="72"/>
      <c r="Z103" s="72"/>
      <c r="AA103" s="72"/>
      <c r="AB103" s="72"/>
      <c r="AC103" s="72"/>
      <c r="AD103" s="72"/>
      <c r="AE103" s="72"/>
      <c r="AF103" s="72"/>
      <c r="AG103" s="72"/>
      <c r="AH103" s="74"/>
      <c r="AI103" s="9" t="str">
        <f>W103&amp;Z103</f>
        <v>男子</v>
      </c>
      <c r="AJ103" s="9" t="str">
        <f>IF(COUNTIF($C$15:C103,C103)=1,ROW(A42),"")</f>
        <v/>
      </c>
      <c r="AL103" s="40"/>
      <c r="AM103" s="40"/>
      <c r="AN103" s="40"/>
      <c r="AO103" s="40"/>
      <c r="AP103" s="40"/>
    </row>
    <row r="104" spans="1:64" ht="9.75" customHeight="1" thickBot="1" x14ac:dyDescent="0.2">
      <c r="A104" s="147"/>
      <c r="B104" s="148"/>
      <c r="C104" s="149"/>
      <c r="D104" s="149"/>
      <c r="E104" s="149"/>
      <c r="F104" s="148"/>
      <c r="G104" s="148"/>
      <c r="H104" s="148"/>
      <c r="I104" s="148"/>
      <c r="J104" s="148"/>
      <c r="K104" s="148"/>
      <c r="L104" s="148"/>
      <c r="M104" s="148"/>
      <c r="N104" s="148"/>
      <c r="O104" s="148"/>
      <c r="P104" s="148"/>
      <c r="Q104" s="148"/>
      <c r="R104" s="148"/>
      <c r="S104" s="150"/>
      <c r="T104" s="150"/>
      <c r="U104" s="150"/>
      <c r="V104" s="150"/>
      <c r="W104" s="149"/>
      <c r="X104" s="149"/>
      <c r="Y104" s="149"/>
      <c r="Z104" s="149"/>
      <c r="AA104" s="149"/>
      <c r="AB104" s="149"/>
      <c r="AC104" s="149"/>
      <c r="AD104" s="149"/>
      <c r="AE104" s="149"/>
      <c r="AF104" s="149"/>
      <c r="AG104" s="149"/>
      <c r="AH104" s="151"/>
      <c r="AL104" s="40"/>
      <c r="AM104" s="40"/>
      <c r="AN104" s="40"/>
      <c r="AO104" s="40"/>
      <c r="AP104" s="40"/>
    </row>
    <row r="105" spans="1:64" ht="10.9" customHeight="1" x14ac:dyDescent="0.15">
      <c r="AL105" s="40"/>
      <c r="AM105" s="40"/>
      <c r="AN105" s="40"/>
      <c r="AO105" s="40"/>
      <c r="AP105" s="40"/>
    </row>
    <row r="106" spans="1:64" s="18" customFormat="1" ht="13.5" x14ac:dyDescent="0.15">
      <c r="A106" s="17" t="s">
        <v>35</v>
      </c>
      <c r="B106" s="17"/>
      <c r="C106" s="17"/>
      <c r="D106" s="17"/>
      <c r="E106" s="17"/>
      <c r="F106" s="17"/>
      <c r="G106" s="17"/>
      <c r="H106" s="17"/>
      <c r="I106" s="17"/>
      <c r="J106" s="17"/>
      <c r="K106" s="17"/>
      <c r="L106" s="17"/>
      <c r="M106" s="17"/>
      <c r="N106" s="17"/>
      <c r="O106" s="17"/>
      <c r="P106" s="17"/>
      <c r="Q106" s="17"/>
      <c r="R106" s="17"/>
      <c r="S106" s="17"/>
      <c r="T106" s="17"/>
      <c r="AI106" s="19"/>
      <c r="AJ106" s="19"/>
      <c r="AK106" s="19"/>
      <c r="AL106" s="40"/>
      <c r="AM106" s="40"/>
      <c r="AN106" s="40"/>
      <c r="AO106" s="40"/>
      <c r="AP106" s="40"/>
      <c r="AY106" s="20"/>
      <c r="AZ106" s="20"/>
      <c r="BA106" s="20"/>
      <c r="BB106" s="20"/>
      <c r="BC106" s="20"/>
      <c r="BD106" s="20"/>
      <c r="BE106" s="20"/>
      <c r="BF106" s="20"/>
      <c r="BG106" s="20"/>
      <c r="BH106" s="20"/>
      <c r="BI106" s="20"/>
      <c r="BJ106" s="20"/>
      <c r="BK106" s="20"/>
      <c r="BL106" s="20"/>
    </row>
    <row r="107" spans="1:64" s="18" customFormat="1" ht="10.9" customHeight="1" x14ac:dyDescent="0.15">
      <c r="A107" s="17"/>
      <c r="B107" s="17"/>
      <c r="C107" s="17"/>
      <c r="D107" s="17"/>
      <c r="E107" s="17"/>
      <c r="F107" s="17"/>
      <c r="G107" s="17"/>
      <c r="H107" s="17"/>
      <c r="I107" s="17"/>
      <c r="J107" s="17"/>
      <c r="K107" s="17"/>
      <c r="L107" s="17"/>
      <c r="M107" s="17"/>
      <c r="N107" s="17"/>
      <c r="O107" s="17"/>
      <c r="P107" s="17"/>
      <c r="Q107" s="17"/>
      <c r="R107" s="17"/>
      <c r="S107" s="17"/>
      <c r="T107" s="17"/>
      <c r="AI107" s="19"/>
      <c r="AJ107" s="19"/>
      <c r="AK107" s="19"/>
      <c r="AL107" s="40"/>
      <c r="AM107" s="40"/>
      <c r="AN107" s="40"/>
      <c r="AO107" s="40"/>
      <c r="AP107" s="40"/>
      <c r="AY107" s="20"/>
      <c r="AZ107" s="20"/>
      <c r="BA107" s="20"/>
      <c r="BB107" s="20"/>
      <c r="BC107" s="20"/>
      <c r="BD107" s="20"/>
      <c r="BE107" s="20"/>
      <c r="BF107" s="20"/>
      <c r="BG107" s="20"/>
      <c r="BH107" s="20"/>
      <c r="BI107" s="20"/>
      <c r="BJ107" s="20"/>
      <c r="BK107" s="20"/>
      <c r="BL107" s="20"/>
    </row>
    <row r="108" spans="1:64" s="18" customFormat="1" ht="13.5" x14ac:dyDescent="0.15">
      <c r="A108" s="17"/>
      <c r="B108" s="17"/>
      <c r="C108" s="17"/>
      <c r="D108" s="17"/>
      <c r="E108" s="17"/>
      <c r="F108" s="17"/>
      <c r="G108" s="17"/>
      <c r="H108" s="17"/>
      <c r="I108" s="17"/>
      <c r="J108" s="17"/>
      <c r="K108" s="17"/>
      <c r="L108" s="17"/>
      <c r="M108" s="17"/>
      <c r="N108" s="17"/>
      <c r="O108" s="17"/>
      <c r="P108" s="17"/>
      <c r="Q108" s="17"/>
      <c r="R108" s="17"/>
      <c r="S108" s="17"/>
      <c r="T108" s="33" t="s">
        <v>36</v>
      </c>
      <c r="U108" s="33"/>
      <c r="V108" s="35">
        <v>7</v>
      </c>
      <c r="W108" s="35"/>
      <c r="X108" s="17" t="s">
        <v>32</v>
      </c>
      <c r="Y108" s="35"/>
      <c r="Z108" s="35"/>
      <c r="AA108" s="23" t="s">
        <v>33</v>
      </c>
      <c r="AB108" s="22"/>
      <c r="AC108" s="35"/>
      <c r="AD108" s="51"/>
      <c r="AE108" s="51"/>
      <c r="AF108" s="51"/>
      <c r="AG108" s="17" t="s">
        <v>40</v>
      </c>
      <c r="AI108" s="19"/>
      <c r="AJ108" s="19"/>
      <c r="AK108" s="19"/>
      <c r="AY108" s="20"/>
      <c r="AZ108" s="20"/>
      <c r="BA108" s="20"/>
      <c r="BB108" s="20"/>
      <c r="BC108" s="20"/>
      <c r="BD108" s="20"/>
      <c r="BE108" s="20"/>
      <c r="BF108" s="20"/>
      <c r="BG108" s="20"/>
      <c r="BH108" s="20"/>
      <c r="BI108" s="20"/>
      <c r="BJ108" s="20"/>
      <c r="BK108" s="20"/>
      <c r="BL108" s="20"/>
    </row>
    <row r="109" spans="1:64" s="18" customFormat="1" ht="11.25" customHeight="1" x14ac:dyDescent="0.15">
      <c r="A109" s="17"/>
      <c r="B109" s="17"/>
      <c r="C109" s="17"/>
      <c r="D109" s="17"/>
      <c r="E109" s="17"/>
      <c r="F109" s="17"/>
      <c r="G109" s="17"/>
      <c r="H109" s="17"/>
      <c r="I109" s="17"/>
      <c r="J109" s="17"/>
      <c r="K109" s="17"/>
      <c r="L109" s="17"/>
      <c r="M109" s="17"/>
      <c r="N109" s="17"/>
      <c r="O109" s="17"/>
      <c r="P109" s="17"/>
      <c r="Q109" s="17"/>
      <c r="R109" s="17"/>
      <c r="S109" s="17"/>
      <c r="T109" s="17"/>
      <c r="AI109" s="19"/>
      <c r="AJ109" s="19"/>
      <c r="AK109" s="19"/>
      <c r="AY109" s="20"/>
      <c r="AZ109" s="20"/>
      <c r="BA109" s="20"/>
      <c r="BB109" s="20"/>
      <c r="BC109" s="20"/>
      <c r="BD109" s="20"/>
      <c r="BE109" s="20"/>
      <c r="BF109" s="20"/>
      <c r="BG109" s="20"/>
      <c r="BH109" s="20"/>
      <c r="BI109" s="20"/>
      <c r="BJ109" s="20"/>
      <c r="BK109" s="20"/>
      <c r="BL109" s="20"/>
    </row>
    <row r="110" spans="1:64" s="18" customFormat="1" ht="13.5" x14ac:dyDescent="0.15">
      <c r="L110" s="17"/>
      <c r="M110" s="17"/>
      <c r="N110" s="17"/>
      <c r="O110" s="17"/>
      <c r="P110" s="17"/>
      <c r="Q110" s="17"/>
      <c r="R110" s="17"/>
      <c r="S110" s="17"/>
      <c r="T110" s="33" t="s">
        <v>34</v>
      </c>
      <c r="U110" s="33"/>
      <c r="V110" s="33"/>
      <c r="W110" s="33"/>
      <c r="X110" s="31"/>
      <c r="Y110" s="50"/>
      <c r="Z110" s="50"/>
      <c r="AA110" s="50"/>
      <c r="AB110" s="50"/>
      <c r="AC110" s="50"/>
      <c r="AD110" s="50"/>
      <c r="AE110" s="50"/>
      <c r="AF110" s="50"/>
      <c r="AG110" s="50"/>
      <c r="AH110" s="50"/>
      <c r="AI110" s="50"/>
      <c r="AJ110" s="50"/>
      <c r="AK110" s="50"/>
      <c r="AY110" s="20"/>
      <c r="AZ110" s="20"/>
      <c r="BA110" s="20"/>
      <c r="BB110" s="20"/>
      <c r="BC110" s="20"/>
      <c r="BD110" s="20"/>
      <c r="BE110" s="20"/>
      <c r="BF110" s="20"/>
      <c r="BG110" s="20"/>
      <c r="BH110" s="20"/>
      <c r="BI110" s="20"/>
      <c r="BJ110" s="20"/>
      <c r="BK110" s="20"/>
      <c r="BL110" s="20"/>
    </row>
    <row r="111" spans="1:64" s="18" customFormat="1" ht="11.25" customHeight="1" x14ac:dyDescent="0.15">
      <c r="A111" s="17"/>
      <c r="B111" s="17"/>
      <c r="C111" s="17"/>
      <c r="D111" s="17"/>
      <c r="E111" s="17"/>
      <c r="F111" s="17"/>
      <c r="G111" s="17"/>
      <c r="H111" s="17"/>
      <c r="I111" s="17"/>
      <c r="J111" s="17"/>
      <c r="K111" s="17"/>
      <c r="L111" s="17"/>
      <c r="M111" s="17"/>
      <c r="N111" s="17"/>
      <c r="O111" s="17"/>
      <c r="P111" s="17"/>
      <c r="Q111" s="17"/>
      <c r="R111" s="17"/>
      <c r="S111" s="17"/>
      <c r="T111" s="17"/>
      <c r="AI111" s="19"/>
      <c r="AJ111" s="19"/>
      <c r="AK111" s="19"/>
      <c r="AY111" s="20"/>
      <c r="AZ111" s="20"/>
      <c r="BA111" s="20"/>
      <c r="BB111" s="20"/>
      <c r="BC111" s="20"/>
      <c r="BD111" s="20"/>
      <c r="BE111" s="20"/>
      <c r="BF111" s="20"/>
      <c r="BG111" s="20"/>
      <c r="BH111" s="20"/>
      <c r="BI111" s="20"/>
      <c r="BJ111" s="20"/>
      <c r="BK111" s="20"/>
      <c r="BL111" s="20"/>
    </row>
    <row r="112" spans="1:64" s="18" customFormat="1" ht="13.5" x14ac:dyDescent="0.15">
      <c r="E112" s="34" t="str">
        <f>IF($K$2="","",$K$2)</f>
        <v/>
      </c>
      <c r="F112" s="34"/>
      <c r="G112" s="34"/>
      <c r="H112" s="34"/>
      <c r="I112" s="34"/>
      <c r="J112" s="34"/>
      <c r="K112" s="34"/>
      <c r="L112" s="34"/>
      <c r="M112" s="34"/>
      <c r="N112" s="34"/>
      <c r="O112" s="34"/>
      <c r="P112" s="34"/>
      <c r="Q112" s="34"/>
      <c r="R112" s="17"/>
      <c r="S112" s="17"/>
      <c r="T112" s="33" t="s">
        <v>44</v>
      </c>
      <c r="U112" s="33"/>
      <c r="V112" s="33"/>
      <c r="W112" s="33"/>
      <c r="X112" s="31" t="str">
        <f>IF($AF$2="","",$AF$2)</f>
        <v/>
      </c>
      <c r="Y112" s="31"/>
      <c r="Z112" s="31"/>
      <c r="AA112" s="31"/>
      <c r="AB112" s="31"/>
      <c r="AC112" s="31"/>
      <c r="AD112" s="31"/>
      <c r="AE112" s="31"/>
      <c r="AF112" s="31"/>
      <c r="AG112" s="31"/>
      <c r="AH112" s="31"/>
      <c r="AI112" s="31"/>
      <c r="AJ112" s="31"/>
      <c r="AK112" s="32"/>
      <c r="AY112" s="20"/>
      <c r="AZ112" s="20"/>
      <c r="BA112" s="20"/>
      <c r="BB112" s="20"/>
      <c r="BC112" s="20"/>
      <c r="BD112" s="20"/>
      <c r="BE112" s="20"/>
      <c r="BF112" s="20"/>
      <c r="BG112" s="20"/>
      <c r="BH112" s="20"/>
      <c r="BI112" s="20"/>
      <c r="BJ112" s="20"/>
      <c r="BK112" s="20"/>
      <c r="BL112" s="20"/>
    </row>
    <row r="113" spans="1:42" ht="10.9" customHeight="1" x14ac:dyDescent="0.15">
      <c r="A113" s="5"/>
      <c r="B113" s="5"/>
      <c r="C113" s="5"/>
      <c r="D113" s="5"/>
      <c r="E113" s="17"/>
      <c r="F113" s="17"/>
      <c r="G113" s="17"/>
      <c r="H113" s="17"/>
      <c r="I113" s="17"/>
      <c r="J113" s="17"/>
      <c r="K113" s="17"/>
      <c r="L113" s="17"/>
      <c r="M113" s="17"/>
      <c r="N113" s="17"/>
      <c r="O113" s="17"/>
      <c r="P113" s="17"/>
      <c r="Q113" s="17"/>
      <c r="R113" s="17"/>
      <c r="S113" s="5"/>
      <c r="T113" s="17"/>
      <c r="AL113" s="18"/>
      <c r="AM113" s="18"/>
      <c r="AN113" s="18"/>
      <c r="AO113" s="18"/>
      <c r="AP113" s="18"/>
    </row>
    <row r="114" spans="1:42" ht="10.9" hidden="1" customHeight="1" x14ac:dyDescent="0.15">
      <c r="T114" s="17"/>
      <c r="AL114" s="17"/>
      <c r="AM114" s="18"/>
      <c r="AN114" s="18"/>
      <c r="AO114" s="18"/>
      <c r="AP114" s="18"/>
    </row>
  </sheetData>
  <mergeCells count="545">
    <mergeCell ref="A99:B100"/>
    <mergeCell ref="C99:E100"/>
    <mergeCell ref="F99:J100"/>
    <mergeCell ref="K99:O100"/>
    <mergeCell ref="P99:R100"/>
    <mergeCell ref="S99:V100"/>
    <mergeCell ref="W99:Y100"/>
    <mergeCell ref="Z99:AD100"/>
    <mergeCell ref="AE99:AH100"/>
    <mergeCell ref="A101:B102"/>
    <mergeCell ref="C101:E102"/>
    <mergeCell ref="F101:J102"/>
    <mergeCell ref="K101:O102"/>
    <mergeCell ref="P101:R102"/>
    <mergeCell ref="S101:V102"/>
    <mergeCell ref="W101:Y102"/>
    <mergeCell ref="Z101:AD102"/>
    <mergeCell ref="AE101:AH102"/>
    <mergeCell ref="A97:B98"/>
    <mergeCell ref="C97:E98"/>
    <mergeCell ref="F97:J98"/>
    <mergeCell ref="K97:O98"/>
    <mergeCell ref="P97:R98"/>
    <mergeCell ref="S97:V98"/>
    <mergeCell ref="W97:Y98"/>
    <mergeCell ref="Z97:AD98"/>
    <mergeCell ref="AE97:AH98"/>
    <mergeCell ref="A95:B96"/>
    <mergeCell ref="C95:E96"/>
    <mergeCell ref="F95:J96"/>
    <mergeCell ref="K95:O96"/>
    <mergeCell ref="P95:R96"/>
    <mergeCell ref="S95:V96"/>
    <mergeCell ref="W95:Y96"/>
    <mergeCell ref="Z95:AD96"/>
    <mergeCell ref="AE95:AH96"/>
    <mergeCell ref="A103:B104"/>
    <mergeCell ref="C103:E104"/>
    <mergeCell ref="F103:J104"/>
    <mergeCell ref="K103:O104"/>
    <mergeCell ref="P103:R104"/>
    <mergeCell ref="S103:V104"/>
    <mergeCell ref="W103:Y104"/>
    <mergeCell ref="Z103:AD104"/>
    <mergeCell ref="AE103:AH104"/>
    <mergeCell ref="A1:AP1"/>
    <mergeCell ref="A3:J4"/>
    <mergeCell ref="K3:S4"/>
    <mergeCell ref="T3:V4"/>
    <mergeCell ref="W3:Z4"/>
    <mergeCell ref="AA3:AB4"/>
    <mergeCell ref="AC3:AD4"/>
    <mergeCell ref="A5:J6"/>
    <mergeCell ref="K5:Z6"/>
    <mergeCell ref="AA5:AE6"/>
    <mergeCell ref="AF5:AP6"/>
    <mergeCell ref="A7:J8"/>
    <mergeCell ref="K7:Z8"/>
    <mergeCell ref="AA7:AE8"/>
    <mergeCell ref="AF7:AP8"/>
    <mergeCell ref="AD9:AF9"/>
    <mergeCell ref="T10:X11"/>
    <mergeCell ref="Y10:AA11"/>
    <mergeCell ref="AB10:AC11"/>
    <mergeCell ref="AD10:AF11"/>
    <mergeCell ref="AG10:AH11"/>
    <mergeCell ref="AI10:AJ11"/>
    <mergeCell ref="AK10:AN11"/>
    <mergeCell ref="AO10:AP11"/>
    <mergeCell ref="AO13:AP14"/>
    <mergeCell ref="AR13:AT15"/>
    <mergeCell ref="W14:Y14"/>
    <mergeCell ref="Z14:AD14"/>
    <mergeCell ref="W15:Y16"/>
    <mergeCell ref="Z15:AD16"/>
    <mergeCell ref="AE15:AH16"/>
    <mergeCell ref="AL15:AN16"/>
    <mergeCell ref="A15:B16"/>
    <mergeCell ref="C15:E16"/>
    <mergeCell ref="F15:J16"/>
    <mergeCell ref="K15:O16"/>
    <mergeCell ref="P15:R16"/>
    <mergeCell ref="S15:V16"/>
    <mergeCell ref="AO15:AP16"/>
    <mergeCell ref="A13:B14"/>
    <mergeCell ref="C13:E14"/>
    <mergeCell ref="F13:J14"/>
    <mergeCell ref="K13:O14"/>
    <mergeCell ref="P13:R14"/>
    <mergeCell ref="S13:V14"/>
    <mergeCell ref="W13:AD13"/>
    <mergeCell ref="AE13:AH14"/>
    <mergeCell ref="AL13:AN14"/>
    <mergeCell ref="AL17:AN18"/>
    <mergeCell ref="AO17:AP18"/>
    <mergeCell ref="A19:B20"/>
    <mergeCell ref="C19:E20"/>
    <mergeCell ref="F19:J20"/>
    <mergeCell ref="K19:O20"/>
    <mergeCell ref="P19:R20"/>
    <mergeCell ref="S19:V20"/>
    <mergeCell ref="W19:Y20"/>
    <mergeCell ref="Z19:AD20"/>
    <mergeCell ref="AE19:AH20"/>
    <mergeCell ref="AL19:AN20"/>
    <mergeCell ref="AO19:AP20"/>
    <mergeCell ref="A17:B18"/>
    <mergeCell ref="C17:E18"/>
    <mergeCell ref="F17:J18"/>
    <mergeCell ref="K17:O18"/>
    <mergeCell ref="P17:R18"/>
    <mergeCell ref="S17:V18"/>
    <mergeCell ref="W17:Y18"/>
    <mergeCell ref="Z17:AD18"/>
    <mergeCell ref="AE17:AH18"/>
    <mergeCell ref="AL21:AN22"/>
    <mergeCell ref="AO21:AP22"/>
    <mergeCell ref="A23:B24"/>
    <mergeCell ref="C23:E24"/>
    <mergeCell ref="F23:J24"/>
    <mergeCell ref="K23:O24"/>
    <mergeCell ref="P23:R24"/>
    <mergeCell ref="S23:V24"/>
    <mergeCell ref="W23:Y24"/>
    <mergeCell ref="Z23:AD24"/>
    <mergeCell ref="AE23:AH24"/>
    <mergeCell ref="AL23:AN24"/>
    <mergeCell ref="AO23:AP24"/>
    <mergeCell ref="A21:B22"/>
    <mergeCell ref="C21:E22"/>
    <mergeCell ref="F21:J22"/>
    <mergeCell ref="K21:O22"/>
    <mergeCell ref="P21:R22"/>
    <mergeCell ref="S21:V22"/>
    <mergeCell ref="W21:Y22"/>
    <mergeCell ref="Z21:AD22"/>
    <mergeCell ref="AE21:AH22"/>
    <mergeCell ref="AL25:AN26"/>
    <mergeCell ref="AO25:AP26"/>
    <mergeCell ref="A27:B28"/>
    <mergeCell ref="C27:E28"/>
    <mergeCell ref="F27:J28"/>
    <mergeCell ref="K27:O28"/>
    <mergeCell ref="P27:R28"/>
    <mergeCell ref="S27:V28"/>
    <mergeCell ref="W27:Y28"/>
    <mergeCell ref="Z27:AD28"/>
    <mergeCell ref="AE27:AH28"/>
    <mergeCell ref="AL27:AN28"/>
    <mergeCell ref="AO27:AP28"/>
    <mergeCell ref="A25:B26"/>
    <mergeCell ref="C25:E26"/>
    <mergeCell ref="F25:J26"/>
    <mergeCell ref="K25:O26"/>
    <mergeCell ref="P25:R26"/>
    <mergeCell ref="S25:V26"/>
    <mergeCell ref="W25:Y26"/>
    <mergeCell ref="Z25:AD26"/>
    <mergeCell ref="AE25:AH26"/>
    <mergeCell ref="AL31:AN32"/>
    <mergeCell ref="AO31:AP32"/>
    <mergeCell ref="AL29:AN30"/>
    <mergeCell ref="AO29:AP30"/>
    <mergeCell ref="W31:Y32"/>
    <mergeCell ref="Z31:AD32"/>
    <mergeCell ref="A31:B32"/>
    <mergeCell ref="C31:E32"/>
    <mergeCell ref="F31:J32"/>
    <mergeCell ref="K31:O32"/>
    <mergeCell ref="P31:R32"/>
    <mergeCell ref="S31:V32"/>
    <mergeCell ref="AE31:AH32"/>
    <mergeCell ref="A29:B30"/>
    <mergeCell ref="C29:E30"/>
    <mergeCell ref="F29:J30"/>
    <mergeCell ref="K29:O30"/>
    <mergeCell ref="P29:R30"/>
    <mergeCell ref="S29:V30"/>
    <mergeCell ref="W29:Y30"/>
    <mergeCell ref="Z29:AD30"/>
    <mergeCell ref="AE29:AH30"/>
    <mergeCell ref="AL33:AN34"/>
    <mergeCell ref="AO33:AP34"/>
    <mergeCell ref="A33:B34"/>
    <mergeCell ref="C33:E34"/>
    <mergeCell ref="F33:J34"/>
    <mergeCell ref="K33:O34"/>
    <mergeCell ref="P33:R34"/>
    <mergeCell ref="S33:V34"/>
    <mergeCell ref="W33:Y34"/>
    <mergeCell ref="Z33:AD34"/>
    <mergeCell ref="AE33:AH34"/>
    <mergeCell ref="AL35:AN36"/>
    <mergeCell ref="AO35:AP36"/>
    <mergeCell ref="A35:B36"/>
    <mergeCell ref="C35:E36"/>
    <mergeCell ref="F35:J36"/>
    <mergeCell ref="K35:O36"/>
    <mergeCell ref="P35:R36"/>
    <mergeCell ref="S35:V36"/>
    <mergeCell ref="W35:Y36"/>
    <mergeCell ref="Z35:AD36"/>
    <mergeCell ref="AE35:AH36"/>
    <mergeCell ref="AL37:AN38"/>
    <mergeCell ref="AO37:AP38"/>
    <mergeCell ref="A37:B38"/>
    <mergeCell ref="C37:E38"/>
    <mergeCell ref="F37:J38"/>
    <mergeCell ref="K37:O38"/>
    <mergeCell ref="P37:R38"/>
    <mergeCell ref="S37:V38"/>
    <mergeCell ref="W37:Y38"/>
    <mergeCell ref="Z37:AD38"/>
    <mergeCell ref="AE37:AH38"/>
    <mergeCell ref="AL39:AN40"/>
    <mergeCell ref="AO39:AP40"/>
    <mergeCell ref="W39:Y40"/>
    <mergeCell ref="Z39:AD40"/>
    <mergeCell ref="AE39:AH40"/>
    <mergeCell ref="A39:B40"/>
    <mergeCell ref="C39:E40"/>
    <mergeCell ref="F39:J40"/>
    <mergeCell ref="K39:O40"/>
    <mergeCell ref="P39:R40"/>
    <mergeCell ref="S39:V40"/>
    <mergeCell ref="AL41:AN42"/>
    <mergeCell ref="AO41:AP42"/>
    <mergeCell ref="A41:B42"/>
    <mergeCell ref="C41:E42"/>
    <mergeCell ref="F41:J42"/>
    <mergeCell ref="K41:O42"/>
    <mergeCell ref="P41:R42"/>
    <mergeCell ref="S41:V42"/>
    <mergeCell ref="W41:Y42"/>
    <mergeCell ref="Z41:AD42"/>
    <mergeCell ref="AE41:AH42"/>
    <mergeCell ref="AL43:AN44"/>
    <mergeCell ref="AO43:AP44"/>
    <mergeCell ref="A43:B44"/>
    <mergeCell ref="C43:E44"/>
    <mergeCell ref="F43:J44"/>
    <mergeCell ref="K43:O44"/>
    <mergeCell ref="P43:R44"/>
    <mergeCell ref="S43:V44"/>
    <mergeCell ref="W43:Y44"/>
    <mergeCell ref="Z43:AD44"/>
    <mergeCell ref="AE43:AH44"/>
    <mergeCell ref="AL45:AN46"/>
    <mergeCell ref="AO45:AP46"/>
    <mergeCell ref="A45:B46"/>
    <mergeCell ref="C45:E46"/>
    <mergeCell ref="F45:J46"/>
    <mergeCell ref="K45:O46"/>
    <mergeCell ref="P45:R46"/>
    <mergeCell ref="S45:V46"/>
    <mergeCell ref="W45:Y46"/>
    <mergeCell ref="Z45:AD46"/>
    <mergeCell ref="AE45:AH46"/>
    <mergeCell ref="AL47:AN48"/>
    <mergeCell ref="AO47:AP48"/>
    <mergeCell ref="A47:B48"/>
    <mergeCell ref="C47:E48"/>
    <mergeCell ref="F47:J48"/>
    <mergeCell ref="K47:O48"/>
    <mergeCell ref="P47:R48"/>
    <mergeCell ref="S47:V48"/>
    <mergeCell ref="W47:Y48"/>
    <mergeCell ref="Z47:AD48"/>
    <mergeCell ref="AE47:AH48"/>
    <mergeCell ref="AL49:AN50"/>
    <mergeCell ref="AO49:AP50"/>
    <mergeCell ref="W49:Y50"/>
    <mergeCell ref="Z49:AD50"/>
    <mergeCell ref="AE49:AH50"/>
    <mergeCell ref="A49:B50"/>
    <mergeCell ref="C49:E50"/>
    <mergeCell ref="F49:J50"/>
    <mergeCell ref="K49:O50"/>
    <mergeCell ref="P49:R50"/>
    <mergeCell ref="S49:V50"/>
    <mergeCell ref="AL51:AN52"/>
    <mergeCell ref="AO51:AP52"/>
    <mergeCell ref="A51:B52"/>
    <mergeCell ref="C51:E52"/>
    <mergeCell ref="F51:J52"/>
    <mergeCell ref="K51:O52"/>
    <mergeCell ref="P51:R52"/>
    <mergeCell ref="S51:V52"/>
    <mergeCell ref="W51:Y52"/>
    <mergeCell ref="Z51:AD52"/>
    <mergeCell ref="AE51:AH52"/>
    <mergeCell ref="AL53:AN54"/>
    <mergeCell ref="AO53:AP54"/>
    <mergeCell ref="A53:B54"/>
    <mergeCell ref="C53:E54"/>
    <mergeCell ref="F53:J54"/>
    <mergeCell ref="K53:O54"/>
    <mergeCell ref="P53:R54"/>
    <mergeCell ref="S53:V54"/>
    <mergeCell ref="W53:Y54"/>
    <mergeCell ref="Z53:AD54"/>
    <mergeCell ref="AE53:AH54"/>
    <mergeCell ref="AL55:AN56"/>
    <mergeCell ref="AO55:AP56"/>
    <mergeCell ref="A55:B56"/>
    <mergeCell ref="C55:E56"/>
    <mergeCell ref="F55:J56"/>
    <mergeCell ref="K55:O56"/>
    <mergeCell ref="P55:R56"/>
    <mergeCell ref="S55:V56"/>
    <mergeCell ref="W55:Y56"/>
    <mergeCell ref="Z55:AD56"/>
    <mergeCell ref="AE55:AH56"/>
    <mergeCell ref="AL57:AN58"/>
    <mergeCell ref="AO57:AP58"/>
    <mergeCell ref="A57:B58"/>
    <mergeCell ref="C57:E58"/>
    <mergeCell ref="F57:J58"/>
    <mergeCell ref="K57:O58"/>
    <mergeCell ref="P57:R58"/>
    <mergeCell ref="S57:V58"/>
    <mergeCell ref="W57:Y58"/>
    <mergeCell ref="Z57:AD58"/>
    <mergeCell ref="AE57:AH58"/>
    <mergeCell ref="AL59:AN60"/>
    <mergeCell ref="AO59:AP60"/>
    <mergeCell ref="W59:Y60"/>
    <mergeCell ref="Z59:AD60"/>
    <mergeCell ref="AE59:AH60"/>
    <mergeCell ref="A59:B60"/>
    <mergeCell ref="C59:E60"/>
    <mergeCell ref="F59:J60"/>
    <mergeCell ref="K59:O60"/>
    <mergeCell ref="P59:R60"/>
    <mergeCell ref="S59:V60"/>
    <mergeCell ref="AL61:AN62"/>
    <mergeCell ref="AO61:AP62"/>
    <mergeCell ref="A61:B62"/>
    <mergeCell ref="C61:E62"/>
    <mergeCell ref="F61:J62"/>
    <mergeCell ref="K61:O62"/>
    <mergeCell ref="P61:R62"/>
    <mergeCell ref="S61:V62"/>
    <mergeCell ref="W61:Y62"/>
    <mergeCell ref="Z61:AD62"/>
    <mergeCell ref="AE61:AH62"/>
    <mergeCell ref="AL63:AN64"/>
    <mergeCell ref="AO63:AP64"/>
    <mergeCell ref="A63:B64"/>
    <mergeCell ref="C63:E64"/>
    <mergeCell ref="F63:J64"/>
    <mergeCell ref="K63:O64"/>
    <mergeCell ref="P63:R64"/>
    <mergeCell ref="S63:V64"/>
    <mergeCell ref="W63:Y64"/>
    <mergeCell ref="Z63:AD64"/>
    <mergeCell ref="AE63:AH64"/>
    <mergeCell ref="AL65:AN66"/>
    <mergeCell ref="AO65:AP66"/>
    <mergeCell ref="A65:B66"/>
    <mergeCell ref="C65:E66"/>
    <mergeCell ref="F65:J66"/>
    <mergeCell ref="K65:O66"/>
    <mergeCell ref="P65:R66"/>
    <mergeCell ref="S65:V66"/>
    <mergeCell ref="W65:Y66"/>
    <mergeCell ref="Z65:AD66"/>
    <mergeCell ref="AE65:AH66"/>
    <mergeCell ref="AL67:AN68"/>
    <mergeCell ref="AO67:AP68"/>
    <mergeCell ref="A67:B68"/>
    <mergeCell ref="C67:E68"/>
    <mergeCell ref="F67:J68"/>
    <mergeCell ref="K67:O68"/>
    <mergeCell ref="P67:R68"/>
    <mergeCell ref="S67:V68"/>
    <mergeCell ref="W67:Y68"/>
    <mergeCell ref="Z67:AD68"/>
    <mergeCell ref="AE67:AH68"/>
    <mergeCell ref="AL69:AN70"/>
    <mergeCell ref="AO69:AP70"/>
    <mergeCell ref="W69:Y70"/>
    <mergeCell ref="Z69:AD70"/>
    <mergeCell ref="AE69:AH70"/>
    <mergeCell ref="A69:B70"/>
    <mergeCell ref="C69:E70"/>
    <mergeCell ref="F69:J70"/>
    <mergeCell ref="K69:O70"/>
    <mergeCell ref="P69:R70"/>
    <mergeCell ref="S69:V70"/>
    <mergeCell ref="AL71:AN72"/>
    <mergeCell ref="AO71:AP72"/>
    <mergeCell ref="A71:B72"/>
    <mergeCell ref="C71:E72"/>
    <mergeCell ref="F71:J72"/>
    <mergeCell ref="K71:O72"/>
    <mergeCell ref="P71:R72"/>
    <mergeCell ref="S71:V72"/>
    <mergeCell ref="W71:Y72"/>
    <mergeCell ref="Z71:AD72"/>
    <mergeCell ref="AE71:AH72"/>
    <mergeCell ref="AL73:AN74"/>
    <mergeCell ref="AO73:AP74"/>
    <mergeCell ref="A73:B74"/>
    <mergeCell ref="C73:E74"/>
    <mergeCell ref="F73:J74"/>
    <mergeCell ref="K73:O74"/>
    <mergeCell ref="P73:R74"/>
    <mergeCell ref="S73:V74"/>
    <mergeCell ref="W73:Y74"/>
    <mergeCell ref="Z73:AD74"/>
    <mergeCell ref="AE73:AH74"/>
    <mergeCell ref="AL75:AN76"/>
    <mergeCell ref="AO75:AP76"/>
    <mergeCell ref="A75:B76"/>
    <mergeCell ref="C75:E76"/>
    <mergeCell ref="F75:J76"/>
    <mergeCell ref="K75:O76"/>
    <mergeCell ref="P75:R76"/>
    <mergeCell ref="S75:V76"/>
    <mergeCell ref="W75:Y76"/>
    <mergeCell ref="Z75:AD76"/>
    <mergeCell ref="AE75:AH76"/>
    <mergeCell ref="AL77:AN78"/>
    <mergeCell ref="AO77:AP78"/>
    <mergeCell ref="A77:B78"/>
    <mergeCell ref="C77:E78"/>
    <mergeCell ref="F77:J78"/>
    <mergeCell ref="K77:O78"/>
    <mergeCell ref="P77:R78"/>
    <mergeCell ref="S77:V78"/>
    <mergeCell ref="W77:Y78"/>
    <mergeCell ref="Z77:AD78"/>
    <mergeCell ref="AE77:AH78"/>
    <mergeCell ref="AL79:AN80"/>
    <mergeCell ref="AO79:AP80"/>
    <mergeCell ref="W79:Y80"/>
    <mergeCell ref="Z79:AD80"/>
    <mergeCell ref="AE79:AH80"/>
    <mergeCell ref="A79:B80"/>
    <mergeCell ref="C79:E80"/>
    <mergeCell ref="F79:J80"/>
    <mergeCell ref="K79:O80"/>
    <mergeCell ref="P79:R80"/>
    <mergeCell ref="S79:V80"/>
    <mergeCell ref="AL81:AN82"/>
    <mergeCell ref="AO81:AP82"/>
    <mergeCell ref="A81:B82"/>
    <mergeCell ref="C81:E82"/>
    <mergeCell ref="F81:J82"/>
    <mergeCell ref="K81:O82"/>
    <mergeCell ref="P81:R82"/>
    <mergeCell ref="S81:V82"/>
    <mergeCell ref="W81:Y82"/>
    <mergeCell ref="Z81:AD82"/>
    <mergeCell ref="AE81:AH82"/>
    <mergeCell ref="AL83:AN84"/>
    <mergeCell ref="AO83:AP84"/>
    <mergeCell ref="A83:B84"/>
    <mergeCell ref="C83:E84"/>
    <mergeCell ref="F83:J84"/>
    <mergeCell ref="K83:O84"/>
    <mergeCell ref="P83:R84"/>
    <mergeCell ref="S83:V84"/>
    <mergeCell ref="W83:Y84"/>
    <mergeCell ref="Z83:AD84"/>
    <mergeCell ref="AE83:AH84"/>
    <mergeCell ref="AL85:AN86"/>
    <mergeCell ref="AO85:AP86"/>
    <mergeCell ref="A85:B86"/>
    <mergeCell ref="C85:E86"/>
    <mergeCell ref="F85:J86"/>
    <mergeCell ref="K85:O86"/>
    <mergeCell ref="P85:R86"/>
    <mergeCell ref="S85:V86"/>
    <mergeCell ref="W85:Y86"/>
    <mergeCell ref="Z85:AD86"/>
    <mergeCell ref="AE85:AH86"/>
    <mergeCell ref="AL87:AN88"/>
    <mergeCell ref="AO87:AP88"/>
    <mergeCell ref="A87:B88"/>
    <mergeCell ref="C87:E88"/>
    <mergeCell ref="F87:J88"/>
    <mergeCell ref="K87:O88"/>
    <mergeCell ref="P87:R88"/>
    <mergeCell ref="S87:V88"/>
    <mergeCell ref="W87:Y88"/>
    <mergeCell ref="Z87:AD88"/>
    <mergeCell ref="AE87:AH88"/>
    <mergeCell ref="AL89:AN90"/>
    <mergeCell ref="AO89:AP90"/>
    <mergeCell ref="W89:Y90"/>
    <mergeCell ref="Z89:AD90"/>
    <mergeCell ref="AE89:AH90"/>
    <mergeCell ref="A89:B90"/>
    <mergeCell ref="C89:E90"/>
    <mergeCell ref="F89:J90"/>
    <mergeCell ref="K89:O90"/>
    <mergeCell ref="P89:R90"/>
    <mergeCell ref="S91:V92"/>
    <mergeCell ref="S89:V90"/>
    <mergeCell ref="P91:R92"/>
    <mergeCell ref="A93:B94"/>
    <mergeCell ref="C93:E94"/>
    <mergeCell ref="F93:J94"/>
    <mergeCell ref="K93:O94"/>
    <mergeCell ref="P93:R94"/>
    <mergeCell ref="A91:B92"/>
    <mergeCell ref="C91:E92"/>
    <mergeCell ref="F91:J92"/>
    <mergeCell ref="K91:O92"/>
    <mergeCell ref="AL105:AN106"/>
    <mergeCell ref="X110:AK110"/>
    <mergeCell ref="AC108:AF108"/>
    <mergeCell ref="AO105:AP106"/>
    <mergeCell ref="W91:Y92"/>
    <mergeCell ref="Z91:AD92"/>
    <mergeCell ref="AE91:AH92"/>
    <mergeCell ref="AL93:AN94"/>
    <mergeCell ref="AO93:AP94"/>
    <mergeCell ref="AO91:AP92"/>
    <mergeCell ref="AL91:AN92"/>
    <mergeCell ref="AL107:AN107"/>
    <mergeCell ref="AO107:AP107"/>
    <mergeCell ref="AL103:AN104"/>
    <mergeCell ref="AO103:AP104"/>
    <mergeCell ref="AL95:AN96"/>
    <mergeCell ref="AO95:AP96"/>
    <mergeCell ref="AL97:AN98"/>
    <mergeCell ref="AO97:AP98"/>
    <mergeCell ref="AL101:AN102"/>
    <mergeCell ref="AO101:AP102"/>
    <mergeCell ref="AL99:AN100"/>
    <mergeCell ref="AO99:AP100"/>
    <mergeCell ref="X112:AK112"/>
    <mergeCell ref="T110:W110"/>
    <mergeCell ref="E112:Q112"/>
    <mergeCell ref="T112:W112"/>
    <mergeCell ref="T108:U108"/>
    <mergeCell ref="V108:W108"/>
    <mergeCell ref="Y108:Z108"/>
    <mergeCell ref="S93:V94"/>
    <mergeCell ref="W93:Y94"/>
    <mergeCell ref="Z93:AD94"/>
    <mergeCell ref="AE93:AH94"/>
  </mergeCells>
  <phoneticPr fontId="2"/>
  <dataValidations count="6">
    <dataValidation type="list" allowBlank="1" showInputMessage="1" showErrorMessage="1" sqref="W65:Y104" xr:uid="{61FF014A-6B03-4C91-81FD-DF7E806E6509}">
      <formula1>$BE$12:$BI$12</formula1>
    </dataValidation>
    <dataValidation type="list" allowBlank="1" showErrorMessage="1" prompt="ドロップダウンリストから選択" sqref="Z15:AD104" xr:uid="{4A2233AD-B675-4AC7-98A9-AEF7BAD8BB2D}">
      <formula1>INDIRECT(W15)</formula1>
    </dataValidation>
    <dataValidation type="list" errorStyle="warning" allowBlank="1" showInputMessage="1" prompt="リストから選択_x000a_リストに無いチーム名の場合は直接入力" sqref="K3:S4" xr:uid="{F9B0D370-5DF9-414E-A4AA-EB48D2822949}">
      <formula1>$AZ$12:$AZ$53</formula1>
    </dataValidation>
    <dataValidation type="custom" imeMode="halfKatakana" allowBlank="1" showInputMessage="1" showErrorMessage="1" error="半角で入力してください" sqref="AF5:AP8" xr:uid="{700D38ED-6C07-41D9-AEE8-0DE96619B7E6}">
      <formula1>AND(AF5&lt;DBCS(AF5))</formula1>
    </dataValidation>
    <dataValidation type="list" allowBlank="1" showInputMessage="1" showErrorMessage="1" sqref="W15:Y64" xr:uid="{2C5BC3C6-4713-40D4-B70A-79F768975F79}">
      <formula1>$BE$12:$BF$12</formula1>
    </dataValidation>
    <dataValidation imeMode="halfAlpha" allowBlank="1" showInputMessage="1" showErrorMessage="1" sqref="AE15:AH104" xr:uid="{E0996103-5CF1-4F3F-BDBA-7A7FDFD917FC}"/>
  </dataValidations>
  <printOptions horizontalCentered="1"/>
  <pageMargins left="0.19685039370078741" right="0.19685039370078741" top="0.19685039370078741" bottom="0.19685039370078741" header="0.31496062992125984" footer="0.31496062992125984"/>
  <pageSetup paperSize="9" scale="68" fitToHeight="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B24D0-8995-4959-8D81-DEADB4118A4D}">
  <dimension ref="A1:M81"/>
  <sheetViews>
    <sheetView topLeftCell="A8" workbookViewId="0">
      <selection activeCell="A34" sqref="A34"/>
    </sheetView>
  </sheetViews>
  <sheetFormatPr defaultRowHeight="13.5" x14ac:dyDescent="0.15"/>
  <sheetData>
    <row r="1" spans="1:13" x14ac:dyDescent="0.15">
      <c r="A1" s="1" t="s">
        <v>18</v>
      </c>
      <c r="B1" s="1"/>
      <c r="C1" s="1" t="s">
        <v>5</v>
      </c>
      <c r="D1" s="1" t="s">
        <v>19</v>
      </c>
      <c r="E1" s="1" t="s">
        <v>20</v>
      </c>
      <c r="F1" s="1"/>
      <c r="G1" s="1" t="s">
        <v>6</v>
      </c>
      <c r="H1" s="1" t="s">
        <v>0</v>
      </c>
      <c r="I1" s="1" t="s">
        <v>21</v>
      </c>
      <c r="J1" s="1" t="s">
        <v>1</v>
      </c>
      <c r="K1" s="1" t="s">
        <v>2</v>
      </c>
      <c r="M1" s="1" t="s">
        <v>7</v>
      </c>
    </row>
    <row r="2" spans="1:13" x14ac:dyDescent="0.15">
      <c r="A2" s="25" t="str">
        <f>'選手申込シート（選手名簿ができたらこちら）'!W15</f>
        <v>男子</v>
      </c>
      <c r="B2" s="1"/>
      <c r="C2" s="25">
        <f>'選手申込シート（選手名簿ができたらこちら）'!Z15</f>
        <v>0</v>
      </c>
      <c r="D2" s="1"/>
      <c r="E2" s="1"/>
      <c r="G2" s="25">
        <f>'選手申込シート（選手名簿ができたらこちら）'!C15</f>
        <v>0</v>
      </c>
      <c r="H2" t="e">
        <f>VLOOKUP($G2,'選手名簿（先にこちら）'!$A$2:$E$1001,2,FALSE)</f>
        <v>#N/A</v>
      </c>
      <c r="I2" t="e">
        <f>VLOOKUP($G2,'選手名簿（先にこちら）'!$A$2:$E$1001,3,FALSE)</f>
        <v>#N/A</v>
      </c>
      <c r="J2" t="e">
        <f>VLOOKUP($G2,'選手名簿（先にこちら）'!$A$2:$E$1001,4,FALSE)</f>
        <v>#N/A</v>
      </c>
      <c r="K2" t="e">
        <f>VLOOKUP($G2,'選手名簿（先にこちら）'!$A$2:$E$1001,5,FALSE)</f>
        <v>#N/A</v>
      </c>
      <c r="M2" s="25">
        <f>'選手申込シート（選手名簿ができたらこちら）'!AE15</f>
        <v>0</v>
      </c>
    </row>
    <row r="3" spans="1:13" x14ac:dyDescent="0.15">
      <c r="A3" s="25" t="str">
        <f>'選手申込シート（選手名簿ができたらこちら）'!W17</f>
        <v>男子</v>
      </c>
      <c r="B3" s="1"/>
      <c r="C3" s="25">
        <f>'選手申込シート（選手名簿ができたらこちら）'!Z17</f>
        <v>0</v>
      </c>
      <c r="D3" s="1"/>
      <c r="E3" s="1"/>
      <c r="G3" s="25">
        <f>'選手申込シート（選手名簿ができたらこちら）'!C17</f>
        <v>0</v>
      </c>
      <c r="H3" t="e">
        <f>VLOOKUP($G3,'選手名簿（先にこちら）'!$A$2:$E$1001,2,FALSE)</f>
        <v>#N/A</v>
      </c>
      <c r="I3" t="e">
        <f>VLOOKUP($G3,'選手名簿（先にこちら）'!$A$2:$E$1001,3,FALSE)</f>
        <v>#N/A</v>
      </c>
      <c r="J3" t="e">
        <f>VLOOKUP($G3,'選手名簿（先にこちら）'!$A$2:$E$1001,4,FALSE)</f>
        <v>#N/A</v>
      </c>
      <c r="K3" t="e">
        <f>VLOOKUP($G3,'選手名簿（先にこちら）'!$A$2:$E$1001,5,FALSE)</f>
        <v>#N/A</v>
      </c>
      <c r="M3" s="25">
        <f>'選手申込シート（選手名簿ができたらこちら）'!AE17</f>
        <v>0</v>
      </c>
    </row>
    <row r="4" spans="1:13" x14ac:dyDescent="0.15">
      <c r="A4" s="25" t="str">
        <f>'選手申込シート（選手名簿ができたらこちら）'!W19</f>
        <v>男子</v>
      </c>
      <c r="B4" s="1"/>
      <c r="C4" s="25">
        <f>'選手申込シート（選手名簿ができたらこちら）'!Z19</f>
        <v>0</v>
      </c>
      <c r="D4" s="1"/>
      <c r="E4" s="1"/>
      <c r="G4" s="25">
        <f>'選手申込シート（選手名簿ができたらこちら）'!C19</f>
        <v>0</v>
      </c>
      <c r="H4" t="e">
        <f>VLOOKUP($G4,'選手名簿（先にこちら）'!$A$2:$E$1001,2,FALSE)</f>
        <v>#N/A</v>
      </c>
      <c r="I4" t="e">
        <f>VLOOKUP($G4,'選手名簿（先にこちら）'!$A$2:$E$1001,3,FALSE)</f>
        <v>#N/A</v>
      </c>
      <c r="J4" t="e">
        <f>VLOOKUP($G4,'選手名簿（先にこちら）'!$A$2:$E$1001,4,FALSE)</f>
        <v>#N/A</v>
      </c>
      <c r="K4" t="e">
        <f>VLOOKUP($G4,'選手名簿（先にこちら）'!$A$2:$E$1001,5,FALSE)</f>
        <v>#N/A</v>
      </c>
      <c r="M4" s="25">
        <f>'選手申込シート（選手名簿ができたらこちら）'!AE19</f>
        <v>0</v>
      </c>
    </row>
    <row r="5" spans="1:13" x14ac:dyDescent="0.15">
      <c r="A5" s="25" t="str">
        <f>'選手申込シート（選手名簿ができたらこちら）'!W21</f>
        <v>男子</v>
      </c>
      <c r="B5" s="1"/>
      <c r="C5" s="25">
        <f>'選手申込シート（選手名簿ができたらこちら）'!Z21</f>
        <v>0</v>
      </c>
      <c r="D5" s="1"/>
      <c r="E5" s="1"/>
      <c r="G5" s="25">
        <f>'選手申込シート（選手名簿ができたらこちら）'!C21</f>
        <v>0</v>
      </c>
      <c r="H5" t="e">
        <f>VLOOKUP($G5,'選手名簿（先にこちら）'!$A$2:$E$1001,2,FALSE)</f>
        <v>#N/A</v>
      </c>
      <c r="I5" t="e">
        <f>VLOOKUP($G5,'選手名簿（先にこちら）'!$A$2:$E$1001,3,FALSE)</f>
        <v>#N/A</v>
      </c>
      <c r="J5" t="e">
        <f>VLOOKUP($G5,'選手名簿（先にこちら）'!$A$2:$E$1001,4,FALSE)</f>
        <v>#N/A</v>
      </c>
      <c r="K5" t="e">
        <f>VLOOKUP($G5,'選手名簿（先にこちら）'!$A$2:$E$1001,5,FALSE)</f>
        <v>#N/A</v>
      </c>
      <c r="M5" s="25">
        <f>'選手申込シート（選手名簿ができたらこちら）'!AE21</f>
        <v>0</v>
      </c>
    </row>
    <row r="6" spans="1:13" x14ac:dyDescent="0.15">
      <c r="A6" s="25" t="str">
        <f>'選手申込シート（選手名簿ができたらこちら）'!W23</f>
        <v>男子</v>
      </c>
      <c r="B6" s="1"/>
      <c r="C6" s="25">
        <f>'選手申込シート（選手名簿ができたらこちら）'!Z23</f>
        <v>0</v>
      </c>
      <c r="D6" s="1"/>
      <c r="E6" s="1"/>
      <c r="G6" s="25">
        <f>'選手申込シート（選手名簿ができたらこちら）'!C23</f>
        <v>0</v>
      </c>
      <c r="H6" t="e">
        <f>VLOOKUP($G6,'選手名簿（先にこちら）'!$A$2:$E$1001,2,FALSE)</f>
        <v>#N/A</v>
      </c>
      <c r="I6" t="e">
        <f>VLOOKUP($G6,'選手名簿（先にこちら）'!$A$2:$E$1001,3,FALSE)</f>
        <v>#N/A</v>
      </c>
      <c r="J6" t="e">
        <f>VLOOKUP($G6,'選手名簿（先にこちら）'!$A$2:$E$1001,4,FALSE)</f>
        <v>#N/A</v>
      </c>
      <c r="K6" t="e">
        <f>VLOOKUP($G6,'選手名簿（先にこちら）'!$A$2:$E$1001,5,FALSE)</f>
        <v>#N/A</v>
      </c>
      <c r="M6" s="25">
        <f>'選手申込シート（選手名簿ができたらこちら）'!AE23</f>
        <v>0</v>
      </c>
    </row>
    <row r="7" spans="1:13" x14ac:dyDescent="0.15">
      <c r="A7" s="25" t="str">
        <f>'選手申込シート（選手名簿ができたらこちら）'!W25</f>
        <v>男子</v>
      </c>
      <c r="B7" s="1"/>
      <c r="C7" s="25">
        <f>'選手申込シート（選手名簿ができたらこちら）'!Z25</f>
        <v>0</v>
      </c>
      <c r="D7" s="1"/>
      <c r="E7" s="1"/>
      <c r="G7" s="25">
        <f>'選手申込シート（選手名簿ができたらこちら）'!C25</f>
        <v>0</v>
      </c>
      <c r="H7" t="e">
        <f>VLOOKUP($G7,'選手名簿（先にこちら）'!$A$2:$E$1001,2,FALSE)</f>
        <v>#N/A</v>
      </c>
      <c r="I7" t="e">
        <f>VLOOKUP($G7,'選手名簿（先にこちら）'!$A$2:$E$1001,3,FALSE)</f>
        <v>#N/A</v>
      </c>
      <c r="J7" t="e">
        <f>VLOOKUP($G7,'選手名簿（先にこちら）'!$A$2:$E$1001,4,FALSE)</f>
        <v>#N/A</v>
      </c>
      <c r="K7" t="e">
        <f>VLOOKUP($G7,'選手名簿（先にこちら）'!$A$2:$E$1001,5,FALSE)</f>
        <v>#N/A</v>
      </c>
      <c r="M7" s="25">
        <f>'選手申込シート（選手名簿ができたらこちら）'!AE25</f>
        <v>0</v>
      </c>
    </row>
    <row r="8" spans="1:13" x14ac:dyDescent="0.15">
      <c r="A8" s="25" t="str">
        <f>'選手申込シート（選手名簿ができたらこちら）'!W27</f>
        <v>男子</v>
      </c>
      <c r="B8" s="1"/>
      <c r="C8" s="25">
        <f>'選手申込シート（選手名簿ができたらこちら）'!Z27</f>
        <v>0</v>
      </c>
      <c r="D8" s="1"/>
      <c r="E8" s="1"/>
      <c r="G8" s="25">
        <f>'選手申込シート（選手名簿ができたらこちら）'!C27</f>
        <v>0</v>
      </c>
      <c r="H8" t="e">
        <f>VLOOKUP($G8,'選手名簿（先にこちら）'!$A$2:$E$1001,2,FALSE)</f>
        <v>#N/A</v>
      </c>
      <c r="I8" t="e">
        <f>VLOOKUP($G8,'選手名簿（先にこちら）'!$A$2:$E$1001,3,FALSE)</f>
        <v>#N/A</v>
      </c>
      <c r="J8" t="e">
        <f>VLOOKUP($G8,'選手名簿（先にこちら）'!$A$2:$E$1001,4,FALSE)</f>
        <v>#N/A</v>
      </c>
      <c r="K8" t="e">
        <f>VLOOKUP($G8,'選手名簿（先にこちら）'!$A$2:$E$1001,5,FALSE)</f>
        <v>#N/A</v>
      </c>
      <c r="M8" s="25">
        <f>'選手申込シート（選手名簿ができたらこちら）'!AE27</f>
        <v>0</v>
      </c>
    </row>
    <row r="9" spans="1:13" x14ac:dyDescent="0.15">
      <c r="A9" s="25" t="str">
        <f>'選手申込シート（選手名簿ができたらこちら）'!W29</f>
        <v>男子</v>
      </c>
      <c r="B9" s="1"/>
      <c r="C9" s="25">
        <f>'選手申込シート（選手名簿ができたらこちら）'!Z29</f>
        <v>0</v>
      </c>
      <c r="D9" s="1"/>
      <c r="E9" s="1"/>
      <c r="G9" s="25">
        <f>'選手申込シート（選手名簿ができたらこちら）'!C29</f>
        <v>0</v>
      </c>
      <c r="H9" t="e">
        <f>VLOOKUP($G9,'選手名簿（先にこちら）'!$A$2:$E$1001,2,FALSE)</f>
        <v>#N/A</v>
      </c>
      <c r="I9" t="e">
        <f>VLOOKUP($G9,'選手名簿（先にこちら）'!$A$2:$E$1001,3,FALSE)</f>
        <v>#N/A</v>
      </c>
      <c r="J9" t="e">
        <f>VLOOKUP($G9,'選手名簿（先にこちら）'!$A$2:$E$1001,4,FALSE)</f>
        <v>#N/A</v>
      </c>
      <c r="K9" t="e">
        <f>VLOOKUP($G9,'選手名簿（先にこちら）'!$A$2:$E$1001,5,FALSE)</f>
        <v>#N/A</v>
      </c>
      <c r="M9" s="25">
        <f>'選手申込シート（選手名簿ができたらこちら）'!AE29</f>
        <v>0</v>
      </c>
    </row>
    <row r="10" spans="1:13" x14ac:dyDescent="0.15">
      <c r="A10" s="25" t="str">
        <f>'選手申込シート（選手名簿ができたらこちら）'!W31</f>
        <v>男子</v>
      </c>
      <c r="B10" s="1"/>
      <c r="C10" s="25">
        <f>'選手申込シート（選手名簿ができたらこちら）'!Z31</f>
        <v>0</v>
      </c>
      <c r="D10" s="1"/>
      <c r="E10" s="1"/>
      <c r="G10" s="25">
        <f>'選手申込シート（選手名簿ができたらこちら）'!C31</f>
        <v>0</v>
      </c>
      <c r="H10" t="e">
        <f>VLOOKUP($G10,'選手名簿（先にこちら）'!$A$2:$E$1001,2,FALSE)</f>
        <v>#N/A</v>
      </c>
      <c r="I10" t="e">
        <f>VLOOKUP($G10,'選手名簿（先にこちら）'!$A$2:$E$1001,3,FALSE)</f>
        <v>#N/A</v>
      </c>
      <c r="J10" t="e">
        <f>VLOOKUP($G10,'選手名簿（先にこちら）'!$A$2:$E$1001,4,FALSE)</f>
        <v>#N/A</v>
      </c>
      <c r="K10" t="e">
        <f>VLOOKUP($G10,'選手名簿（先にこちら）'!$A$2:$E$1001,5,FALSE)</f>
        <v>#N/A</v>
      </c>
      <c r="M10" s="25">
        <f>'選手申込シート（選手名簿ができたらこちら）'!AE31</f>
        <v>0</v>
      </c>
    </row>
    <row r="11" spans="1:13" x14ac:dyDescent="0.15">
      <c r="A11" s="25" t="str">
        <f>'選手申込シート（選手名簿ができたらこちら）'!W33</f>
        <v>男子</v>
      </c>
      <c r="B11" s="1"/>
      <c r="C11" s="25">
        <f>'選手申込シート（選手名簿ができたらこちら）'!Z33</f>
        <v>0</v>
      </c>
      <c r="D11" s="1"/>
      <c r="E11" s="1"/>
      <c r="G11" s="25">
        <f>'選手申込シート（選手名簿ができたらこちら）'!C33</f>
        <v>0</v>
      </c>
      <c r="H11" t="e">
        <f>VLOOKUP($G11,'選手名簿（先にこちら）'!$A$2:$E$1001,2,FALSE)</f>
        <v>#N/A</v>
      </c>
      <c r="I11" t="e">
        <f>VLOOKUP($G11,'選手名簿（先にこちら）'!$A$2:$E$1001,3,FALSE)</f>
        <v>#N/A</v>
      </c>
      <c r="J11" t="e">
        <f>VLOOKUP($G11,'選手名簿（先にこちら）'!$A$2:$E$1001,4,FALSE)</f>
        <v>#N/A</v>
      </c>
      <c r="K11" t="e">
        <f>VLOOKUP($G11,'選手名簿（先にこちら）'!$A$2:$E$1001,5,FALSE)</f>
        <v>#N/A</v>
      </c>
      <c r="M11" s="25">
        <f>'選手申込シート（選手名簿ができたらこちら）'!AE33</f>
        <v>0</v>
      </c>
    </row>
    <row r="12" spans="1:13" x14ac:dyDescent="0.15">
      <c r="A12" s="25" t="str">
        <f>'選手申込シート（選手名簿ができたらこちら）'!W35</f>
        <v>男子</v>
      </c>
      <c r="B12" s="1"/>
      <c r="C12" s="25">
        <f>'選手申込シート（選手名簿ができたらこちら）'!Z35</f>
        <v>0</v>
      </c>
      <c r="D12" s="1"/>
      <c r="E12" s="1"/>
      <c r="G12" s="25">
        <f>'選手申込シート（選手名簿ができたらこちら）'!C35</f>
        <v>0</v>
      </c>
      <c r="H12" t="e">
        <f>VLOOKUP($G12,'選手名簿（先にこちら）'!$A$2:$E$1001,2,FALSE)</f>
        <v>#N/A</v>
      </c>
      <c r="I12" t="e">
        <f>VLOOKUP($G12,'選手名簿（先にこちら）'!$A$2:$E$1001,3,FALSE)</f>
        <v>#N/A</v>
      </c>
      <c r="J12" t="e">
        <f>VLOOKUP($G12,'選手名簿（先にこちら）'!$A$2:$E$1001,4,FALSE)</f>
        <v>#N/A</v>
      </c>
      <c r="K12" t="e">
        <f>VLOOKUP($G12,'選手名簿（先にこちら）'!$A$2:$E$1001,5,FALSE)</f>
        <v>#N/A</v>
      </c>
      <c r="M12" s="25">
        <f>'選手申込シート（選手名簿ができたらこちら）'!AE35</f>
        <v>0</v>
      </c>
    </row>
    <row r="13" spans="1:13" x14ac:dyDescent="0.15">
      <c r="A13" s="25" t="str">
        <f>'選手申込シート（選手名簿ができたらこちら）'!W37</f>
        <v>男子</v>
      </c>
      <c r="B13" s="1"/>
      <c r="C13" s="25">
        <f>'選手申込シート（選手名簿ができたらこちら）'!Z37</f>
        <v>0</v>
      </c>
      <c r="D13" s="1"/>
      <c r="E13" s="1"/>
      <c r="G13" s="25">
        <f>'選手申込シート（選手名簿ができたらこちら）'!C37</f>
        <v>0</v>
      </c>
      <c r="H13" t="e">
        <f>VLOOKUP($G13,'選手名簿（先にこちら）'!$A$2:$E$1001,2,FALSE)</f>
        <v>#N/A</v>
      </c>
      <c r="I13" t="e">
        <f>VLOOKUP($G13,'選手名簿（先にこちら）'!$A$2:$E$1001,3,FALSE)</f>
        <v>#N/A</v>
      </c>
      <c r="J13" t="e">
        <f>VLOOKUP($G13,'選手名簿（先にこちら）'!$A$2:$E$1001,4,FALSE)</f>
        <v>#N/A</v>
      </c>
      <c r="K13" t="e">
        <f>VLOOKUP($G13,'選手名簿（先にこちら）'!$A$2:$E$1001,5,FALSE)</f>
        <v>#N/A</v>
      </c>
      <c r="M13" s="25">
        <f>'選手申込シート（選手名簿ができたらこちら）'!AE37</f>
        <v>0</v>
      </c>
    </row>
    <row r="14" spans="1:13" x14ac:dyDescent="0.15">
      <c r="A14" s="25" t="str">
        <f>'選手申込シート（選手名簿ができたらこちら）'!W39</f>
        <v>男子</v>
      </c>
      <c r="B14" s="1"/>
      <c r="C14" s="25">
        <f>'選手申込シート（選手名簿ができたらこちら）'!Z39</f>
        <v>0</v>
      </c>
      <c r="D14" s="1"/>
      <c r="E14" s="1"/>
      <c r="G14" s="25">
        <f>'選手申込シート（選手名簿ができたらこちら）'!C39</f>
        <v>0</v>
      </c>
      <c r="H14" t="e">
        <f>VLOOKUP($G14,'選手名簿（先にこちら）'!$A$2:$E$1001,2,FALSE)</f>
        <v>#N/A</v>
      </c>
      <c r="I14" t="e">
        <f>VLOOKUP($G14,'選手名簿（先にこちら）'!$A$2:$E$1001,3,FALSE)</f>
        <v>#N/A</v>
      </c>
      <c r="J14" t="e">
        <f>VLOOKUP($G14,'選手名簿（先にこちら）'!$A$2:$E$1001,4,FALSE)</f>
        <v>#N/A</v>
      </c>
      <c r="K14" t="e">
        <f>VLOOKUP($G14,'選手名簿（先にこちら）'!$A$2:$E$1001,5,FALSE)</f>
        <v>#N/A</v>
      </c>
      <c r="M14" s="25">
        <f>'選手申込シート（選手名簿ができたらこちら）'!AE39</f>
        <v>0</v>
      </c>
    </row>
    <row r="15" spans="1:13" x14ac:dyDescent="0.15">
      <c r="A15" s="25" t="str">
        <f>'選手申込シート（選手名簿ができたらこちら）'!W41</f>
        <v>男子</v>
      </c>
      <c r="B15" s="1"/>
      <c r="C15" s="25">
        <f>'選手申込シート（選手名簿ができたらこちら）'!Z41</f>
        <v>0</v>
      </c>
      <c r="D15" s="1"/>
      <c r="E15" s="1"/>
      <c r="G15" s="25">
        <f>'選手申込シート（選手名簿ができたらこちら）'!C41</f>
        <v>0</v>
      </c>
      <c r="H15" t="e">
        <f>VLOOKUP($G15,'選手名簿（先にこちら）'!$A$2:$E$1001,2,FALSE)</f>
        <v>#N/A</v>
      </c>
      <c r="I15" t="e">
        <f>VLOOKUP($G15,'選手名簿（先にこちら）'!$A$2:$E$1001,3,FALSE)</f>
        <v>#N/A</v>
      </c>
      <c r="J15" t="e">
        <f>VLOOKUP($G15,'選手名簿（先にこちら）'!$A$2:$E$1001,4,FALSE)</f>
        <v>#N/A</v>
      </c>
      <c r="K15" t="e">
        <f>VLOOKUP($G15,'選手名簿（先にこちら）'!$A$2:$E$1001,5,FALSE)</f>
        <v>#N/A</v>
      </c>
      <c r="M15" s="25">
        <f>'選手申込シート（選手名簿ができたらこちら）'!AE41</f>
        <v>0</v>
      </c>
    </row>
    <row r="16" spans="1:13" x14ac:dyDescent="0.15">
      <c r="A16" s="25" t="str">
        <f>'選手申込シート（選手名簿ができたらこちら）'!W43</f>
        <v>男子</v>
      </c>
      <c r="B16" s="1"/>
      <c r="C16" s="25">
        <f>'選手申込シート（選手名簿ができたらこちら）'!Z43</f>
        <v>0</v>
      </c>
      <c r="D16" s="1"/>
      <c r="E16" s="1"/>
      <c r="G16" s="25">
        <f>'選手申込シート（選手名簿ができたらこちら）'!C43</f>
        <v>0</v>
      </c>
      <c r="H16" t="e">
        <f>VLOOKUP($G16,'選手名簿（先にこちら）'!$A$2:$E$1001,2,FALSE)</f>
        <v>#N/A</v>
      </c>
      <c r="I16" t="e">
        <f>VLOOKUP($G16,'選手名簿（先にこちら）'!$A$2:$E$1001,3,FALSE)</f>
        <v>#N/A</v>
      </c>
      <c r="J16" t="e">
        <f>VLOOKUP($G16,'選手名簿（先にこちら）'!$A$2:$E$1001,4,FALSE)</f>
        <v>#N/A</v>
      </c>
      <c r="K16" t="e">
        <f>VLOOKUP($G16,'選手名簿（先にこちら）'!$A$2:$E$1001,5,FALSE)</f>
        <v>#N/A</v>
      </c>
      <c r="M16" s="25">
        <f>'選手申込シート（選手名簿ができたらこちら）'!AE43</f>
        <v>0</v>
      </c>
    </row>
    <row r="17" spans="1:13" x14ac:dyDescent="0.15">
      <c r="A17" s="25" t="str">
        <f>'選手申込シート（選手名簿ができたらこちら）'!W45</f>
        <v>男子</v>
      </c>
      <c r="B17" s="1"/>
      <c r="C17" s="25">
        <f>'選手申込シート（選手名簿ができたらこちら）'!Z45</f>
        <v>0</v>
      </c>
      <c r="D17" s="1"/>
      <c r="E17" s="1"/>
      <c r="G17" s="25">
        <f>'選手申込シート（選手名簿ができたらこちら）'!C45</f>
        <v>0</v>
      </c>
      <c r="H17" t="e">
        <f>VLOOKUP($G17,'選手名簿（先にこちら）'!$A$2:$E$1001,2,FALSE)</f>
        <v>#N/A</v>
      </c>
      <c r="I17" t="e">
        <f>VLOOKUP($G17,'選手名簿（先にこちら）'!$A$2:$E$1001,3,FALSE)</f>
        <v>#N/A</v>
      </c>
      <c r="J17" t="e">
        <f>VLOOKUP($G17,'選手名簿（先にこちら）'!$A$2:$E$1001,4,FALSE)</f>
        <v>#N/A</v>
      </c>
      <c r="K17" t="e">
        <f>VLOOKUP($G17,'選手名簿（先にこちら）'!$A$2:$E$1001,5,FALSE)</f>
        <v>#N/A</v>
      </c>
      <c r="M17" s="25">
        <f>'選手申込シート（選手名簿ができたらこちら）'!AE45</f>
        <v>0</v>
      </c>
    </row>
    <row r="18" spans="1:13" x14ac:dyDescent="0.15">
      <c r="A18" s="25" t="str">
        <f>'選手申込シート（選手名簿ができたらこちら）'!W47</f>
        <v>男子</v>
      </c>
      <c r="B18" s="1"/>
      <c r="C18" s="25">
        <f>'選手申込シート（選手名簿ができたらこちら）'!Z47</f>
        <v>0</v>
      </c>
      <c r="D18" s="1"/>
      <c r="E18" s="1"/>
      <c r="G18" s="25">
        <f>'選手申込シート（選手名簿ができたらこちら）'!C47</f>
        <v>0</v>
      </c>
      <c r="H18" t="e">
        <f>VLOOKUP($G18,'選手名簿（先にこちら）'!$A$2:$E$1001,2,FALSE)</f>
        <v>#N/A</v>
      </c>
      <c r="I18" t="e">
        <f>VLOOKUP($G18,'選手名簿（先にこちら）'!$A$2:$E$1001,3,FALSE)</f>
        <v>#N/A</v>
      </c>
      <c r="J18" t="e">
        <f>VLOOKUP($G18,'選手名簿（先にこちら）'!$A$2:$E$1001,4,FALSE)</f>
        <v>#N/A</v>
      </c>
      <c r="K18" t="e">
        <f>VLOOKUP($G18,'選手名簿（先にこちら）'!$A$2:$E$1001,5,FALSE)</f>
        <v>#N/A</v>
      </c>
      <c r="M18" s="25">
        <f>'選手申込シート（選手名簿ができたらこちら）'!AE47</f>
        <v>0</v>
      </c>
    </row>
    <row r="19" spans="1:13" x14ac:dyDescent="0.15">
      <c r="A19" s="25" t="str">
        <f>'選手申込シート（選手名簿ができたらこちら）'!W49</f>
        <v>男子</v>
      </c>
      <c r="B19" s="1"/>
      <c r="C19" s="25">
        <f>'選手申込シート（選手名簿ができたらこちら）'!Z49</f>
        <v>0</v>
      </c>
      <c r="D19" s="1"/>
      <c r="E19" s="1"/>
      <c r="G19" s="25">
        <f>'選手申込シート（選手名簿ができたらこちら）'!C49</f>
        <v>0</v>
      </c>
      <c r="H19" t="e">
        <f>VLOOKUP($G19,'選手名簿（先にこちら）'!$A$2:$E$1001,2,FALSE)</f>
        <v>#N/A</v>
      </c>
      <c r="I19" t="e">
        <f>VLOOKUP($G19,'選手名簿（先にこちら）'!$A$2:$E$1001,3,FALSE)</f>
        <v>#N/A</v>
      </c>
      <c r="J19" t="e">
        <f>VLOOKUP($G19,'選手名簿（先にこちら）'!$A$2:$E$1001,4,FALSE)</f>
        <v>#N/A</v>
      </c>
      <c r="K19" t="e">
        <f>VLOOKUP($G19,'選手名簿（先にこちら）'!$A$2:$E$1001,5,FALSE)</f>
        <v>#N/A</v>
      </c>
      <c r="M19" s="25">
        <f>'選手申込シート（選手名簿ができたらこちら）'!AE49</f>
        <v>0</v>
      </c>
    </row>
    <row r="20" spans="1:13" x14ac:dyDescent="0.15">
      <c r="A20" s="25" t="str">
        <f>'選手申込シート（選手名簿ができたらこちら）'!W51</f>
        <v>男子</v>
      </c>
      <c r="B20" s="1"/>
      <c r="C20" s="25">
        <f>'選手申込シート（選手名簿ができたらこちら）'!Z51</f>
        <v>0</v>
      </c>
      <c r="D20" s="1"/>
      <c r="E20" s="1"/>
      <c r="G20" s="25">
        <f>'選手申込シート（選手名簿ができたらこちら）'!C51</f>
        <v>0</v>
      </c>
      <c r="H20" t="e">
        <f>VLOOKUP($G20,'選手名簿（先にこちら）'!$A$2:$E$1001,2,FALSE)</f>
        <v>#N/A</v>
      </c>
      <c r="I20" t="e">
        <f>VLOOKUP($G20,'選手名簿（先にこちら）'!$A$2:$E$1001,3,FALSE)</f>
        <v>#N/A</v>
      </c>
      <c r="J20" t="e">
        <f>VLOOKUP($G20,'選手名簿（先にこちら）'!$A$2:$E$1001,4,FALSE)</f>
        <v>#N/A</v>
      </c>
      <c r="K20" t="e">
        <f>VLOOKUP($G20,'選手名簿（先にこちら）'!$A$2:$E$1001,5,FALSE)</f>
        <v>#N/A</v>
      </c>
      <c r="M20" s="25">
        <f>'選手申込シート（選手名簿ができたらこちら）'!AE51</f>
        <v>0</v>
      </c>
    </row>
    <row r="21" spans="1:13" x14ac:dyDescent="0.15">
      <c r="A21" s="25" t="str">
        <f>'選手申込シート（選手名簿ができたらこちら）'!W53</f>
        <v>男子</v>
      </c>
      <c r="B21" s="1"/>
      <c r="C21" s="25">
        <f>'選手申込シート（選手名簿ができたらこちら）'!Z53</f>
        <v>0</v>
      </c>
      <c r="D21" s="1"/>
      <c r="E21" s="1"/>
      <c r="G21" s="25">
        <f>'選手申込シート（選手名簿ができたらこちら）'!C53</f>
        <v>0</v>
      </c>
      <c r="H21" t="e">
        <f>VLOOKUP($G21,'選手名簿（先にこちら）'!$A$2:$E$1001,2,FALSE)</f>
        <v>#N/A</v>
      </c>
      <c r="I21" t="e">
        <f>VLOOKUP($G21,'選手名簿（先にこちら）'!$A$2:$E$1001,3,FALSE)</f>
        <v>#N/A</v>
      </c>
      <c r="J21" t="e">
        <f>VLOOKUP($G21,'選手名簿（先にこちら）'!$A$2:$E$1001,4,FALSE)</f>
        <v>#N/A</v>
      </c>
      <c r="K21" t="e">
        <f>VLOOKUP($G21,'選手名簿（先にこちら）'!$A$2:$E$1001,5,FALSE)</f>
        <v>#N/A</v>
      </c>
      <c r="M21" s="25">
        <f>'選手申込シート（選手名簿ができたらこちら）'!AE53</f>
        <v>0</v>
      </c>
    </row>
    <row r="22" spans="1:13" x14ac:dyDescent="0.15">
      <c r="A22" s="25" t="str">
        <f>'選手申込シート（選手名簿ができたらこちら）'!W55</f>
        <v>男子</v>
      </c>
      <c r="B22" s="1"/>
      <c r="C22" s="25">
        <f>'選手申込シート（選手名簿ができたらこちら）'!Z55</f>
        <v>0</v>
      </c>
      <c r="D22" s="1"/>
      <c r="E22" s="1"/>
      <c r="G22" s="25">
        <f>'選手申込シート（選手名簿ができたらこちら）'!C55</f>
        <v>0</v>
      </c>
      <c r="H22" t="e">
        <f>VLOOKUP($G22,'選手名簿（先にこちら）'!$A$2:$E$1001,2,FALSE)</f>
        <v>#N/A</v>
      </c>
      <c r="I22" t="e">
        <f>VLOOKUP($G22,'選手名簿（先にこちら）'!$A$2:$E$1001,3,FALSE)</f>
        <v>#N/A</v>
      </c>
      <c r="J22" t="e">
        <f>VLOOKUP($G22,'選手名簿（先にこちら）'!$A$2:$E$1001,4,FALSE)</f>
        <v>#N/A</v>
      </c>
      <c r="K22" t="e">
        <f>VLOOKUP($G22,'選手名簿（先にこちら）'!$A$2:$E$1001,5,FALSE)</f>
        <v>#N/A</v>
      </c>
      <c r="M22" s="25">
        <f>'選手申込シート（選手名簿ができたらこちら）'!AE55</f>
        <v>0</v>
      </c>
    </row>
    <row r="23" spans="1:13" x14ac:dyDescent="0.15">
      <c r="A23" s="25" t="str">
        <f>'選手申込シート（選手名簿ができたらこちら）'!W57</f>
        <v>男子</v>
      </c>
      <c r="B23" s="1"/>
      <c r="C23" s="25">
        <f>'選手申込シート（選手名簿ができたらこちら）'!Z57</f>
        <v>0</v>
      </c>
      <c r="D23" s="1"/>
      <c r="E23" s="1"/>
      <c r="G23" s="25">
        <f>'選手申込シート（選手名簿ができたらこちら）'!C57</f>
        <v>0</v>
      </c>
      <c r="H23" t="e">
        <f>VLOOKUP($G23,'選手名簿（先にこちら）'!$A$2:$E$1001,2,FALSE)</f>
        <v>#N/A</v>
      </c>
      <c r="I23" t="e">
        <f>VLOOKUP($G23,'選手名簿（先にこちら）'!$A$2:$E$1001,3,FALSE)</f>
        <v>#N/A</v>
      </c>
      <c r="J23" t="e">
        <f>VLOOKUP($G23,'選手名簿（先にこちら）'!$A$2:$E$1001,4,FALSE)</f>
        <v>#N/A</v>
      </c>
      <c r="K23" t="e">
        <f>VLOOKUP($G23,'選手名簿（先にこちら）'!$A$2:$E$1001,5,FALSE)</f>
        <v>#N/A</v>
      </c>
      <c r="M23" s="25">
        <f>'選手申込シート（選手名簿ができたらこちら）'!AE57</f>
        <v>0</v>
      </c>
    </row>
    <row r="24" spans="1:13" x14ac:dyDescent="0.15">
      <c r="A24" s="25" t="str">
        <f>'選手申込シート（選手名簿ができたらこちら）'!W59</f>
        <v>男子</v>
      </c>
      <c r="B24" s="1"/>
      <c r="C24" s="25">
        <f>'選手申込シート（選手名簿ができたらこちら）'!Z59</f>
        <v>0</v>
      </c>
      <c r="D24" s="1"/>
      <c r="E24" s="1"/>
      <c r="G24" s="25">
        <f>'選手申込シート（選手名簿ができたらこちら）'!C59</f>
        <v>0</v>
      </c>
      <c r="H24" t="e">
        <f>VLOOKUP($G24,'選手名簿（先にこちら）'!$A$2:$E$1001,2,FALSE)</f>
        <v>#N/A</v>
      </c>
      <c r="I24" t="e">
        <f>VLOOKUP($G24,'選手名簿（先にこちら）'!$A$2:$E$1001,3,FALSE)</f>
        <v>#N/A</v>
      </c>
      <c r="J24" t="e">
        <f>VLOOKUP($G24,'選手名簿（先にこちら）'!$A$2:$E$1001,4,FALSE)</f>
        <v>#N/A</v>
      </c>
      <c r="K24" t="e">
        <f>VLOOKUP($G24,'選手名簿（先にこちら）'!$A$2:$E$1001,5,FALSE)</f>
        <v>#N/A</v>
      </c>
      <c r="M24" s="25">
        <f>'選手申込シート（選手名簿ができたらこちら）'!AE59</f>
        <v>0</v>
      </c>
    </row>
    <row r="25" spans="1:13" x14ac:dyDescent="0.15">
      <c r="A25" s="25" t="str">
        <f>'選手申込シート（選手名簿ができたらこちら）'!W61</f>
        <v>男子</v>
      </c>
      <c r="B25" s="1"/>
      <c r="C25" s="25">
        <f>'選手申込シート（選手名簿ができたらこちら）'!Z61</f>
        <v>0</v>
      </c>
      <c r="D25" s="1"/>
      <c r="E25" s="1"/>
      <c r="G25" s="25">
        <f>'選手申込シート（選手名簿ができたらこちら）'!C61</f>
        <v>0</v>
      </c>
      <c r="H25" t="e">
        <f>VLOOKUP($G25,'選手名簿（先にこちら）'!$A$2:$E$1001,2,FALSE)</f>
        <v>#N/A</v>
      </c>
      <c r="I25" t="e">
        <f>VLOOKUP($G25,'選手名簿（先にこちら）'!$A$2:$E$1001,3,FALSE)</f>
        <v>#N/A</v>
      </c>
      <c r="J25" t="e">
        <f>VLOOKUP($G25,'選手名簿（先にこちら）'!$A$2:$E$1001,4,FALSE)</f>
        <v>#N/A</v>
      </c>
      <c r="K25" t="e">
        <f>VLOOKUP($G25,'選手名簿（先にこちら）'!$A$2:$E$1001,5,FALSE)</f>
        <v>#N/A</v>
      </c>
      <c r="M25" s="25">
        <f>'選手申込シート（選手名簿ができたらこちら）'!AE61</f>
        <v>0</v>
      </c>
    </row>
    <row r="26" spans="1:13" x14ac:dyDescent="0.15">
      <c r="A26" s="25" t="str">
        <f>'選手申込シート（選手名簿ができたらこちら）'!W63</f>
        <v>男子</v>
      </c>
      <c r="B26" s="1"/>
      <c r="C26" s="25">
        <f>'選手申込シート（選手名簿ができたらこちら）'!Z63</f>
        <v>0</v>
      </c>
      <c r="D26" s="1"/>
      <c r="E26" s="1"/>
      <c r="G26" s="25">
        <f>'選手申込シート（選手名簿ができたらこちら）'!C63</f>
        <v>0</v>
      </c>
      <c r="H26" t="e">
        <f>VLOOKUP($G26,'選手名簿（先にこちら）'!$A$2:$E$1001,2,FALSE)</f>
        <v>#N/A</v>
      </c>
      <c r="I26" t="e">
        <f>VLOOKUP($G26,'選手名簿（先にこちら）'!$A$2:$E$1001,3,FALSE)</f>
        <v>#N/A</v>
      </c>
      <c r="J26" t="e">
        <f>VLOOKUP($G26,'選手名簿（先にこちら）'!$A$2:$E$1001,4,FALSE)</f>
        <v>#N/A</v>
      </c>
      <c r="K26" t="e">
        <f>VLOOKUP($G26,'選手名簿（先にこちら）'!$A$2:$E$1001,5,FALSE)</f>
        <v>#N/A</v>
      </c>
      <c r="M26" s="25">
        <f>'選手申込シート（選手名簿ができたらこちら）'!AE63</f>
        <v>0</v>
      </c>
    </row>
    <row r="27" spans="1:13" x14ac:dyDescent="0.15">
      <c r="A27" s="25" t="str">
        <f>'選手申込シート（選手名簿ができたらこちら）'!W65</f>
        <v>男子</v>
      </c>
      <c r="B27" s="1"/>
      <c r="C27" s="25">
        <f>'選手申込シート（選手名簿ができたらこちら）'!Z65</f>
        <v>0</v>
      </c>
      <c r="D27" s="1"/>
      <c r="E27" s="1"/>
      <c r="G27" s="25">
        <f>'選手申込シート（選手名簿ができたらこちら）'!C65</f>
        <v>0</v>
      </c>
      <c r="H27" t="e">
        <f>VLOOKUP($G27,'選手名簿（先にこちら）'!$A$2:$E$1001,2,FALSE)</f>
        <v>#N/A</v>
      </c>
      <c r="I27" t="e">
        <f>VLOOKUP($G27,'選手名簿（先にこちら）'!$A$2:$E$1001,3,FALSE)</f>
        <v>#N/A</v>
      </c>
      <c r="J27" t="e">
        <f>VLOOKUP($G27,'選手名簿（先にこちら）'!$A$2:$E$1001,4,FALSE)</f>
        <v>#N/A</v>
      </c>
      <c r="K27" t="e">
        <f>VLOOKUP($G27,'選手名簿（先にこちら）'!$A$2:$E$1001,5,FALSE)</f>
        <v>#N/A</v>
      </c>
      <c r="M27" s="25">
        <f>'選手申込シート（選手名簿ができたらこちら）'!AE65</f>
        <v>0</v>
      </c>
    </row>
    <row r="28" spans="1:13" x14ac:dyDescent="0.15">
      <c r="A28" s="25" t="str">
        <f>'選手申込シート（選手名簿ができたらこちら）'!W67</f>
        <v>男子</v>
      </c>
      <c r="B28" s="1"/>
      <c r="C28" s="25">
        <f>'選手申込シート（選手名簿ができたらこちら）'!Z67</f>
        <v>0</v>
      </c>
      <c r="D28" s="1"/>
      <c r="E28" s="1"/>
      <c r="G28" s="25">
        <f>'選手申込シート（選手名簿ができたらこちら）'!C67</f>
        <v>0</v>
      </c>
      <c r="H28" t="e">
        <f>VLOOKUP($G28,'選手名簿（先にこちら）'!$A$2:$E$1001,2,FALSE)</f>
        <v>#N/A</v>
      </c>
      <c r="I28" t="e">
        <f>VLOOKUP($G28,'選手名簿（先にこちら）'!$A$2:$E$1001,3,FALSE)</f>
        <v>#N/A</v>
      </c>
      <c r="J28" t="e">
        <f>VLOOKUP($G28,'選手名簿（先にこちら）'!$A$2:$E$1001,4,FALSE)</f>
        <v>#N/A</v>
      </c>
      <c r="K28" t="e">
        <f>VLOOKUP($G28,'選手名簿（先にこちら）'!$A$2:$E$1001,5,FALSE)</f>
        <v>#N/A</v>
      </c>
      <c r="M28" s="25">
        <f>'選手申込シート（選手名簿ができたらこちら）'!AE67</f>
        <v>0</v>
      </c>
    </row>
    <row r="29" spans="1:13" x14ac:dyDescent="0.15">
      <c r="A29" s="25" t="str">
        <f>'選手申込シート（選手名簿ができたらこちら）'!W69</f>
        <v>男子</v>
      </c>
      <c r="B29" s="1"/>
      <c r="C29" s="25">
        <f>'選手申込シート（選手名簿ができたらこちら）'!Z69</f>
        <v>0</v>
      </c>
      <c r="D29" s="1"/>
      <c r="E29" s="1"/>
      <c r="G29" s="25">
        <f>'選手申込シート（選手名簿ができたらこちら）'!C69</f>
        <v>0</v>
      </c>
      <c r="H29" t="e">
        <f>VLOOKUP($G29,'選手名簿（先にこちら）'!$A$2:$E$1001,2,FALSE)</f>
        <v>#N/A</v>
      </c>
      <c r="I29" t="e">
        <f>VLOOKUP($G29,'選手名簿（先にこちら）'!$A$2:$E$1001,3,FALSE)</f>
        <v>#N/A</v>
      </c>
      <c r="J29" t="e">
        <f>VLOOKUP($G29,'選手名簿（先にこちら）'!$A$2:$E$1001,4,FALSE)</f>
        <v>#N/A</v>
      </c>
      <c r="K29" t="e">
        <f>VLOOKUP($G29,'選手名簿（先にこちら）'!$A$2:$E$1001,5,FALSE)</f>
        <v>#N/A</v>
      </c>
      <c r="M29" s="25">
        <f>'選手申込シート（選手名簿ができたらこちら）'!AE69</f>
        <v>0</v>
      </c>
    </row>
    <row r="30" spans="1:13" x14ac:dyDescent="0.15">
      <c r="A30" s="25" t="str">
        <f>'選手申込シート（選手名簿ができたらこちら）'!W71</f>
        <v>男子</v>
      </c>
      <c r="B30" s="1"/>
      <c r="C30" s="25">
        <f>'選手申込シート（選手名簿ができたらこちら）'!Z71</f>
        <v>0</v>
      </c>
      <c r="D30" s="1"/>
      <c r="E30" s="1"/>
      <c r="G30" s="25">
        <f>'選手申込シート（選手名簿ができたらこちら）'!C71</f>
        <v>0</v>
      </c>
      <c r="H30" t="e">
        <f>VLOOKUP($G30,'選手名簿（先にこちら）'!$A$2:$E$1001,2,FALSE)</f>
        <v>#N/A</v>
      </c>
      <c r="I30" t="e">
        <f>VLOOKUP($G30,'選手名簿（先にこちら）'!$A$2:$E$1001,3,FALSE)</f>
        <v>#N/A</v>
      </c>
      <c r="J30" t="e">
        <f>VLOOKUP($G30,'選手名簿（先にこちら）'!$A$2:$E$1001,4,FALSE)</f>
        <v>#N/A</v>
      </c>
      <c r="K30" t="e">
        <f>VLOOKUP($G30,'選手名簿（先にこちら）'!$A$2:$E$1001,5,FALSE)</f>
        <v>#N/A</v>
      </c>
      <c r="M30" s="25">
        <f>'選手申込シート（選手名簿ができたらこちら）'!AE71</f>
        <v>0</v>
      </c>
    </row>
    <row r="31" spans="1:13" x14ac:dyDescent="0.15">
      <c r="A31" s="25" t="str">
        <f>'選手申込シート（選手名簿ができたらこちら）'!W73</f>
        <v>男子</v>
      </c>
      <c r="B31" s="1"/>
      <c r="C31" s="25">
        <f>'選手申込シート（選手名簿ができたらこちら）'!Z73</f>
        <v>0</v>
      </c>
      <c r="D31" s="1"/>
      <c r="E31" s="1"/>
      <c r="G31" s="25">
        <f>'選手申込シート（選手名簿ができたらこちら）'!C73</f>
        <v>0</v>
      </c>
      <c r="H31" t="e">
        <f>VLOOKUP($G31,'選手名簿（先にこちら）'!$A$2:$E$1001,2,FALSE)</f>
        <v>#N/A</v>
      </c>
      <c r="I31" t="e">
        <f>VLOOKUP($G31,'選手名簿（先にこちら）'!$A$2:$E$1001,3,FALSE)</f>
        <v>#N/A</v>
      </c>
      <c r="J31" t="e">
        <f>VLOOKUP($G31,'選手名簿（先にこちら）'!$A$2:$E$1001,4,FALSE)</f>
        <v>#N/A</v>
      </c>
      <c r="K31" t="e">
        <f>VLOOKUP($G31,'選手名簿（先にこちら）'!$A$2:$E$1001,5,FALSE)</f>
        <v>#N/A</v>
      </c>
      <c r="M31" s="25">
        <f>'選手申込シート（選手名簿ができたらこちら）'!AE73</f>
        <v>0</v>
      </c>
    </row>
    <row r="32" spans="1:13" x14ac:dyDescent="0.15">
      <c r="A32" s="25" t="str">
        <f>'選手申込シート（選手名簿ができたらこちら）'!W75</f>
        <v>男子</v>
      </c>
      <c r="B32" s="1"/>
      <c r="C32" s="25">
        <f>'選手申込シート（選手名簿ができたらこちら）'!Z75</f>
        <v>0</v>
      </c>
      <c r="D32" s="1"/>
      <c r="E32" s="1"/>
      <c r="G32" s="25">
        <f>'選手申込シート（選手名簿ができたらこちら）'!C75</f>
        <v>0</v>
      </c>
      <c r="H32" t="e">
        <f>VLOOKUP($G32,'選手名簿（先にこちら）'!$A$2:$E$1001,2,FALSE)</f>
        <v>#N/A</v>
      </c>
      <c r="I32" t="e">
        <f>VLOOKUP($G32,'選手名簿（先にこちら）'!$A$2:$E$1001,3,FALSE)</f>
        <v>#N/A</v>
      </c>
      <c r="J32" t="e">
        <f>VLOOKUP($G32,'選手名簿（先にこちら）'!$A$2:$E$1001,4,FALSE)</f>
        <v>#N/A</v>
      </c>
      <c r="K32" t="e">
        <f>VLOOKUP($G32,'選手名簿（先にこちら）'!$A$2:$E$1001,5,FALSE)</f>
        <v>#N/A</v>
      </c>
      <c r="M32" s="25">
        <f>'選手申込シート（選手名簿ができたらこちら）'!AE75</f>
        <v>0</v>
      </c>
    </row>
    <row r="33" spans="1:13" x14ac:dyDescent="0.15">
      <c r="A33" s="25" t="str">
        <f>'選手申込シート（選手名簿ができたらこちら）'!W77</f>
        <v>男子</v>
      </c>
      <c r="B33" s="1"/>
      <c r="C33" s="25">
        <f>'選手申込シート（選手名簿ができたらこちら）'!Z77</f>
        <v>0</v>
      </c>
      <c r="D33" s="1"/>
      <c r="E33" s="1"/>
      <c r="G33" s="25">
        <f>'選手申込シート（選手名簿ができたらこちら）'!C77</f>
        <v>0</v>
      </c>
      <c r="H33" t="e">
        <f>VLOOKUP($G33,'選手名簿（先にこちら）'!$A$2:$E$1001,2,FALSE)</f>
        <v>#N/A</v>
      </c>
      <c r="I33" t="e">
        <f>VLOOKUP($G33,'選手名簿（先にこちら）'!$A$2:$E$1001,3,FALSE)</f>
        <v>#N/A</v>
      </c>
      <c r="J33" t="e">
        <f>VLOOKUP($G33,'選手名簿（先にこちら）'!$A$2:$E$1001,4,FALSE)</f>
        <v>#N/A</v>
      </c>
      <c r="K33" t="e">
        <f>VLOOKUP($G33,'選手名簿（先にこちら）'!$A$2:$E$1001,5,FALSE)</f>
        <v>#N/A</v>
      </c>
      <c r="M33" s="25">
        <f>'選手申込シート（選手名簿ができたらこちら）'!AE77</f>
        <v>0</v>
      </c>
    </row>
    <row r="34" spans="1:13" x14ac:dyDescent="0.15">
      <c r="A34" s="25" t="str">
        <f>'選手申込シート（選手名簿ができたらこちら）'!W79</f>
        <v>男子</v>
      </c>
      <c r="B34" s="1"/>
      <c r="C34" s="25">
        <f>'選手申込シート（選手名簿ができたらこちら）'!Z79</f>
        <v>0</v>
      </c>
      <c r="D34" s="1"/>
      <c r="E34" s="1"/>
      <c r="G34" s="25">
        <f>'選手申込シート（選手名簿ができたらこちら）'!C79</f>
        <v>0</v>
      </c>
      <c r="H34" t="e">
        <f>VLOOKUP($G34,'選手名簿（先にこちら）'!$A$2:$E$1001,2,FALSE)</f>
        <v>#N/A</v>
      </c>
      <c r="I34" t="e">
        <f>VLOOKUP($G34,'選手名簿（先にこちら）'!$A$2:$E$1001,3,FALSE)</f>
        <v>#N/A</v>
      </c>
      <c r="J34" t="e">
        <f>VLOOKUP($G34,'選手名簿（先にこちら）'!$A$2:$E$1001,4,FALSE)</f>
        <v>#N/A</v>
      </c>
      <c r="K34" t="e">
        <f>VLOOKUP($G34,'選手名簿（先にこちら）'!$A$2:$E$1001,5,FALSE)</f>
        <v>#N/A</v>
      </c>
      <c r="M34" s="25">
        <f>'選手申込シート（選手名簿ができたらこちら）'!AE79</f>
        <v>0</v>
      </c>
    </row>
    <row r="35" spans="1:13" x14ac:dyDescent="0.15">
      <c r="A35" s="25" t="str">
        <f>'選手申込シート（選手名簿ができたらこちら）'!W81</f>
        <v>男子</v>
      </c>
      <c r="B35" s="1"/>
      <c r="C35" s="25">
        <f>'選手申込シート（選手名簿ができたらこちら）'!Z81</f>
        <v>0</v>
      </c>
      <c r="D35" s="1"/>
      <c r="E35" s="1"/>
      <c r="G35" s="25">
        <f>'選手申込シート（選手名簿ができたらこちら）'!C81</f>
        <v>0</v>
      </c>
      <c r="H35" t="e">
        <f>VLOOKUP($G35,'選手名簿（先にこちら）'!$A$2:$E$1001,2,FALSE)</f>
        <v>#N/A</v>
      </c>
      <c r="I35" t="e">
        <f>VLOOKUP($G35,'選手名簿（先にこちら）'!$A$2:$E$1001,3,FALSE)</f>
        <v>#N/A</v>
      </c>
      <c r="J35" t="e">
        <f>VLOOKUP($G35,'選手名簿（先にこちら）'!$A$2:$E$1001,4,FALSE)</f>
        <v>#N/A</v>
      </c>
      <c r="K35" t="e">
        <f>VLOOKUP($G35,'選手名簿（先にこちら）'!$A$2:$E$1001,5,FALSE)</f>
        <v>#N/A</v>
      </c>
      <c r="M35" s="25">
        <f>'選手申込シート（選手名簿ができたらこちら）'!AE81</f>
        <v>0</v>
      </c>
    </row>
    <row r="36" spans="1:13" x14ac:dyDescent="0.15">
      <c r="A36" s="25" t="str">
        <f>'選手申込シート（選手名簿ができたらこちら）'!W83</f>
        <v>男子</v>
      </c>
      <c r="B36" s="1"/>
      <c r="C36" s="25">
        <f>'選手申込シート（選手名簿ができたらこちら）'!Z83</f>
        <v>0</v>
      </c>
      <c r="D36" s="1"/>
      <c r="E36" s="1"/>
      <c r="G36" s="25">
        <f>'選手申込シート（選手名簿ができたらこちら）'!C83</f>
        <v>0</v>
      </c>
      <c r="H36" t="e">
        <f>VLOOKUP($G36,'選手名簿（先にこちら）'!$A$2:$E$1001,2,FALSE)</f>
        <v>#N/A</v>
      </c>
      <c r="I36" t="e">
        <f>VLOOKUP($G36,'選手名簿（先にこちら）'!$A$2:$E$1001,3,FALSE)</f>
        <v>#N/A</v>
      </c>
      <c r="J36" t="e">
        <f>VLOOKUP($G36,'選手名簿（先にこちら）'!$A$2:$E$1001,4,FALSE)</f>
        <v>#N/A</v>
      </c>
      <c r="K36" t="e">
        <f>VLOOKUP($G36,'選手名簿（先にこちら）'!$A$2:$E$1001,5,FALSE)</f>
        <v>#N/A</v>
      </c>
      <c r="M36" s="25">
        <f>'選手申込シート（選手名簿ができたらこちら）'!AE83</f>
        <v>0</v>
      </c>
    </row>
    <row r="37" spans="1:13" x14ac:dyDescent="0.15">
      <c r="A37" s="25" t="str">
        <f>'選手申込シート（選手名簿ができたらこちら）'!W85</f>
        <v>男子</v>
      </c>
      <c r="B37" s="1"/>
      <c r="C37" s="25">
        <f>'選手申込シート（選手名簿ができたらこちら）'!Z85</f>
        <v>0</v>
      </c>
      <c r="D37" s="1"/>
      <c r="E37" s="1"/>
      <c r="G37" s="25">
        <f>'選手申込シート（選手名簿ができたらこちら）'!C85</f>
        <v>0</v>
      </c>
      <c r="H37" t="e">
        <f>VLOOKUP($G37,'選手名簿（先にこちら）'!$A$2:$E$1001,2,FALSE)</f>
        <v>#N/A</v>
      </c>
      <c r="I37" t="e">
        <f>VLOOKUP($G37,'選手名簿（先にこちら）'!$A$2:$E$1001,3,FALSE)</f>
        <v>#N/A</v>
      </c>
      <c r="J37" t="e">
        <f>VLOOKUP($G37,'選手名簿（先にこちら）'!$A$2:$E$1001,4,FALSE)</f>
        <v>#N/A</v>
      </c>
      <c r="K37" t="e">
        <f>VLOOKUP($G37,'選手名簿（先にこちら）'!$A$2:$E$1001,5,FALSE)</f>
        <v>#N/A</v>
      </c>
      <c r="M37" s="25">
        <f>'選手申込シート（選手名簿ができたらこちら）'!AE85</f>
        <v>0</v>
      </c>
    </row>
    <row r="38" spans="1:13" x14ac:dyDescent="0.15">
      <c r="A38" s="25" t="str">
        <f>'選手申込シート（選手名簿ができたらこちら）'!W87</f>
        <v>男子</v>
      </c>
      <c r="B38" s="1"/>
      <c r="C38" s="25">
        <f>'選手申込シート（選手名簿ができたらこちら）'!Z87</f>
        <v>0</v>
      </c>
      <c r="D38" s="1"/>
      <c r="E38" s="1"/>
      <c r="G38" s="25">
        <f>'選手申込シート（選手名簿ができたらこちら）'!C87</f>
        <v>0</v>
      </c>
      <c r="H38" t="e">
        <f>VLOOKUP($G38,'選手名簿（先にこちら）'!$A$2:$E$1001,2,FALSE)</f>
        <v>#N/A</v>
      </c>
      <c r="I38" t="e">
        <f>VLOOKUP($G38,'選手名簿（先にこちら）'!$A$2:$E$1001,3,FALSE)</f>
        <v>#N/A</v>
      </c>
      <c r="J38" t="e">
        <f>VLOOKUP($G38,'選手名簿（先にこちら）'!$A$2:$E$1001,4,FALSE)</f>
        <v>#N/A</v>
      </c>
      <c r="K38" t="e">
        <f>VLOOKUP($G38,'選手名簿（先にこちら）'!$A$2:$E$1001,5,FALSE)</f>
        <v>#N/A</v>
      </c>
      <c r="M38" s="25">
        <f>'選手申込シート（選手名簿ができたらこちら）'!AE87</f>
        <v>0</v>
      </c>
    </row>
    <row r="39" spans="1:13" x14ac:dyDescent="0.15">
      <c r="A39" s="25" t="str">
        <f>'選手申込シート（選手名簿ができたらこちら）'!W89</f>
        <v>男子</v>
      </c>
      <c r="B39" s="1"/>
      <c r="C39" s="25">
        <f>'選手申込シート（選手名簿ができたらこちら）'!Z89</f>
        <v>0</v>
      </c>
      <c r="D39" s="1"/>
      <c r="E39" s="1"/>
      <c r="G39" s="25">
        <f>'選手申込シート（選手名簿ができたらこちら）'!C89</f>
        <v>0</v>
      </c>
      <c r="H39" t="e">
        <f>VLOOKUP($G39,'選手名簿（先にこちら）'!$A$2:$E$1001,2,FALSE)</f>
        <v>#N/A</v>
      </c>
      <c r="I39" t="e">
        <f>VLOOKUP($G39,'選手名簿（先にこちら）'!$A$2:$E$1001,3,FALSE)</f>
        <v>#N/A</v>
      </c>
      <c r="J39" t="e">
        <f>VLOOKUP($G39,'選手名簿（先にこちら）'!$A$2:$E$1001,4,FALSE)</f>
        <v>#N/A</v>
      </c>
      <c r="K39" t="e">
        <f>VLOOKUP($G39,'選手名簿（先にこちら）'!$A$2:$E$1001,5,FALSE)</f>
        <v>#N/A</v>
      </c>
      <c r="M39" s="25">
        <f>'選手申込シート（選手名簿ができたらこちら）'!AE89</f>
        <v>0</v>
      </c>
    </row>
    <row r="40" spans="1:13" x14ac:dyDescent="0.15">
      <c r="A40" s="25" t="str">
        <f>'選手申込シート（選手名簿ができたらこちら）'!W91</f>
        <v>男子</v>
      </c>
      <c r="B40" s="1"/>
      <c r="C40" s="25">
        <f>'選手申込シート（選手名簿ができたらこちら）'!Z91</f>
        <v>0</v>
      </c>
      <c r="D40" s="1"/>
      <c r="E40" s="1"/>
      <c r="G40" s="25">
        <f>'選手申込シート（選手名簿ができたらこちら）'!C91</f>
        <v>0</v>
      </c>
      <c r="H40" t="e">
        <f>VLOOKUP($G40,'選手名簿（先にこちら）'!$A$2:$E$1001,2,FALSE)</f>
        <v>#N/A</v>
      </c>
      <c r="I40" t="e">
        <f>VLOOKUP($G40,'選手名簿（先にこちら）'!$A$2:$E$1001,3,FALSE)</f>
        <v>#N/A</v>
      </c>
      <c r="J40" t="e">
        <f>VLOOKUP($G40,'選手名簿（先にこちら）'!$A$2:$E$1001,4,FALSE)</f>
        <v>#N/A</v>
      </c>
      <c r="K40" t="e">
        <f>VLOOKUP($G40,'選手名簿（先にこちら）'!$A$2:$E$1001,5,FALSE)</f>
        <v>#N/A</v>
      </c>
      <c r="M40" s="25">
        <f>'選手申込シート（選手名簿ができたらこちら）'!AE91</f>
        <v>0</v>
      </c>
    </row>
    <row r="41" spans="1:13" x14ac:dyDescent="0.15">
      <c r="A41" s="25" t="str">
        <f>'選手申込シート（選手名簿ができたらこちら）'!W93</f>
        <v>男子</v>
      </c>
      <c r="B41" s="1"/>
      <c r="C41" s="25">
        <f>'選手申込シート（選手名簿ができたらこちら）'!Z93</f>
        <v>0</v>
      </c>
      <c r="D41" s="1"/>
      <c r="E41" s="1"/>
      <c r="G41" s="25">
        <f>'選手申込シート（選手名簿ができたらこちら）'!C93</f>
        <v>0</v>
      </c>
      <c r="H41" t="e">
        <f>VLOOKUP($G41,'選手名簿（先にこちら）'!$A$2:$E$1001,2,FALSE)</f>
        <v>#N/A</v>
      </c>
      <c r="I41" t="e">
        <f>VLOOKUP($G41,'選手名簿（先にこちら）'!$A$2:$E$1001,3,FALSE)</f>
        <v>#N/A</v>
      </c>
      <c r="J41" t="e">
        <f>VLOOKUP($G41,'選手名簿（先にこちら）'!$A$2:$E$1001,4,FALSE)</f>
        <v>#N/A</v>
      </c>
      <c r="K41" t="e">
        <f>VLOOKUP($G41,'選手名簿（先にこちら）'!$A$2:$E$1001,5,FALSE)</f>
        <v>#N/A</v>
      </c>
      <c r="M41" s="25">
        <f>'選手申込シート（選手名簿ができたらこちら）'!AE93</f>
        <v>0</v>
      </c>
    </row>
    <row r="42" spans="1:13" x14ac:dyDescent="0.15">
      <c r="A42" s="25" t="str">
        <f>'選手申込シート（選手名簿ができたらこちら）'!W95</f>
        <v>男子</v>
      </c>
      <c r="B42" s="1"/>
      <c r="C42" s="25">
        <f>'選手申込シート（選手名簿ができたらこちら）'!Z95</f>
        <v>0</v>
      </c>
      <c r="D42" s="1"/>
      <c r="E42" s="1"/>
      <c r="G42" s="25">
        <f>'選手申込シート（選手名簿ができたらこちら）'!C95</f>
        <v>0</v>
      </c>
      <c r="H42" t="e">
        <f>VLOOKUP($G42,'選手名簿（先にこちら）'!$A$2:$E$1001,2,FALSE)</f>
        <v>#N/A</v>
      </c>
      <c r="I42" t="e">
        <f>VLOOKUP($G42,'選手名簿（先にこちら）'!$A$2:$E$1001,3,FALSE)</f>
        <v>#N/A</v>
      </c>
      <c r="J42" t="e">
        <f>VLOOKUP($G42,'選手名簿（先にこちら）'!$A$2:$E$1001,4,FALSE)</f>
        <v>#N/A</v>
      </c>
      <c r="K42" t="e">
        <f>VLOOKUP($G42,'選手名簿（先にこちら）'!$A$2:$E$1001,5,FALSE)</f>
        <v>#N/A</v>
      </c>
      <c r="M42" s="25">
        <f>'選手申込シート（選手名簿ができたらこちら）'!AE95</f>
        <v>0</v>
      </c>
    </row>
    <row r="43" spans="1:13" x14ac:dyDescent="0.15">
      <c r="A43" s="25" t="str">
        <f>'選手申込シート（選手名簿ができたらこちら）'!W97</f>
        <v>男子</v>
      </c>
      <c r="B43" s="1"/>
      <c r="C43" s="25">
        <f>'選手申込シート（選手名簿ができたらこちら）'!Z97</f>
        <v>0</v>
      </c>
      <c r="D43" s="1"/>
      <c r="E43" s="1"/>
      <c r="G43" s="25">
        <f>'選手申込シート（選手名簿ができたらこちら）'!C97</f>
        <v>0</v>
      </c>
      <c r="H43" t="e">
        <f>VLOOKUP($G43,'選手名簿（先にこちら）'!$A$2:$E$1001,2,FALSE)</f>
        <v>#N/A</v>
      </c>
      <c r="I43" t="e">
        <f>VLOOKUP($G43,'選手名簿（先にこちら）'!$A$2:$E$1001,3,FALSE)</f>
        <v>#N/A</v>
      </c>
      <c r="J43" t="e">
        <f>VLOOKUP($G43,'選手名簿（先にこちら）'!$A$2:$E$1001,4,FALSE)</f>
        <v>#N/A</v>
      </c>
      <c r="K43" t="e">
        <f>VLOOKUP($G43,'選手名簿（先にこちら）'!$A$2:$E$1001,5,FALSE)</f>
        <v>#N/A</v>
      </c>
      <c r="M43" s="25">
        <f>'選手申込シート（選手名簿ができたらこちら）'!AE97</f>
        <v>0</v>
      </c>
    </row>
    <row r="44" spans="1:13" x14ac:dyDescent="0.15">
      <c r="A44" s="25" t="str">
        <f>'選手申込シート（選手名簿ができたらこちら）'!W99</f>
        <v>男子</v>
      </c>
      <c r="B44" s="1"/>
      <c r="C44" s="25">
        <f>'選手申込シート（選手名簿ができたらこちら）'!Z99</f>
        <v>0</v>
      </c>
      <c r="D44" s="1"/>
      <c r="E44" s="1"/>
      <c r="G44" s="25">
        <f>'選手申込シート（選手名簿ができたらこちら）'!C99</f>
        <v>0</v>
      </c>
      <c r="H44" t="e">
        <f>VLOOKUP($G44,'選手名簿（先にこちら）'!$A$2:$E$1001,2,FALSE)</f>
        <v>#N/A</v>
      </c>
      <c r="I44" t="e">
        <f>VLOOKUP($G44,'選手名簿（先にこちら）'!$A$2:$E$1001,3,FALSE)</f>
        <v>#N/A</v>
      </c>
      <c r="J44" t="e">
        <f>VLOOKUP($G44,'選手名簿（先にこちら）'!$A$2:$E$1001,4,FALSE)</f>
        <v>#N/A</v>
      </c>
      <c r="K44" t="e">
        <f>VLOOKUP($G44,'選手名簿（先にこちら）'!$A$2:$E$1001,5,FALSE)</f>
        <v>#N/A</v>
      </c>
      <c r="M44" s="25">
        <f>'選手申込シート（選手名簿ができたらこちら）'!AE99</f>
        <v>0</v>
      </c>
    </row>
    <row r="45" spans="1:13" x14ac:dyDescent="0.15">
      <c r="A45" s="25" t="str">
        <f>'選手申込シート（選手名簿ができたらこちら）'!W101</f>
        <v>男子</v>
      </c>
      <c r="B45" s="1"/>
      <c r="C45" s="25">
        <f>'選手申込シート（選手名簿ができたらこちら）'!Z101</f>
        <v>0</v>
      </c>
      <c r="D45" s="1"/>
      <c r="E45" s="1"/>
      <c r="G45" s="25">
        <f>'選手申込シート（選手名簿ができたらこちら）'!C101</f>
        <v>0</v>
      </c>
      <c r="H45" t="e">
        <f>VLOOKUP($G45,'選手名簿（先にこちら）'!$A$2:$E$1001,2,FALSE)</f>
        <v>#N/A</v>
      </c>
      <c r="I45" t="e">
        <f>VLOOKUP($G45,'選手名簿（先にこちら）'!$A$2:$E$1001,3,FALSE)</f>
        <v>#N/A</v>
      </c>
      <c r="J45" t="e">
        <f>VLOOKUP($G45,'選手名簿（先にこちら）'!$A$2:$E$1001,4,FALSE)</f>
        <v>#N/A</v>
      </c>
      <c r="K45" t="e">
        <f>VLOOKUP($G45,'選手名簿（先にこちら）'!$A$2:$E$1001,5,FALSE)</f>
        <v>#N/A</v>
      </c>
      <c r="M45" s="25">
        <f>'選手申込シート（選手名簿ができたらこちら）'!AE101</f>
        <v>0</v>
      </c>
    </row>
    <row r="46" spans="1:13" x14ac:dyDescent="0.15">
      <c r="A46" s="25" t="str">
        <f>'選手申込シート（選手名簿ができたらこちら）'!W103</f>
        <v>男子</v>
      </c>
      <c r="B46" s="1"/>
      <c r="C46" s="25">
        <f>'選手申込シート（選手名簿ができたらこちら）'!Z103</f>
        <v>0</v>
      </c>
      <c r="D46" s="1"/>
      <c r="E46" s="1"/>
      <c r="G46" s="25">
        <f>'選手申込シート（選手名簿ができたらこちら）'!C103</f>
        <v>0</v>
      </c>
      <c r="H46" t="e">
        <f>VLOOKUP($G46,'選手名簿（先にこちら）'!$A$2:$E$1001,2,FALSE)</f>
        <v>#N/A</v>
      </c>
      <c r="I46" t="e">
        <f>VLOOKUP($G46,'選手名簿（先にこちら）'!$A$2:$E$1001,3,FALSE)</f>
        <v>#N/A</v>
      </c>
      <c r="J46" t="e">
        <f>VLOOKUP($G46,'選手名簿（先にこちら）'!$A$2:$E$1001,4,FALSE)</f>
        <v>#N/A</v>
      </c>
      <c r="K46" t="e">
        <f>VLOOKUP($G46,'選手名簿（先にこちら）'!$A$2:$E$1001,5,FALSE)</f>
        <v>#N/A</v>
      </c>
      <c r="M46" s="25">
        <f>'選手申込シート（選手名簿ができたらこちら）'!AE103</f>
        <v>0</v>
      </c>
    </row>
    <row r="47" spans="1:13" x14ac:dyDescent="0.15">
      <c r="A47" s="2"/>
      <c r="C47" s="2"/>
      <c r="G47" s="2"/>
      <c r="M47" s="2"/>
    </row>
    <row r="48" spans="1:13" x14ac:dyDescent="0.15">
      <c r="A48" s="2"/>
      <c r="C48" s="2"/>
      <c r="G48" s="2"/>
      <c r="M48" s="2"/>
    </row>
    <row r="49" spans="1:13" x14ac:dyDescent="0.15">
      <c r="A49" s="2"/>
      <c r="C49" s="2"/>
      <c r="G49" s="2"/>
      <c r="M49" s="2"/>
    </row>
    <row r="50" spans="1:13" x14ac:dyDescent="0.15">
      <c r="A50" s="2"/>
      <c r="C50" s="2"/>
      <c r="G50" s="2"/>
      <c r="M50" s="2"/>
    </row>
    <row r="51" spans="1:13" x14ac:dyDescent="0.15">
      <c r="A51" s="2"/>
      <c r="C51" s="2"/>
      <c r="G51" s="2"/>
      <c r="M51" s="2"/>
    </row>
    <row r="52" spans="1:13" x14ac:dyDescent="0.15">
      <c r="A52" s="2"/>
      <c r="C52" s="2"/>
      <c r="G52" s="2"/>
      <c r="M52" s="2"/>
    </row>
    <row r="53" spans="1:13" x14ac:dyDescent="0.15">
      <c r="A53" s="2"/>
      <c r="C53" s="2"/>
      <c r="G53" s="2"/>
      <c r="M53" s="2"/>
    </row>
    <row r="54" spans="1:13" x14ac:dyDescent="0.15">
      <c r="A54" s="2"/>
      <c r="C54" s="2"/>
      <c r="G54" s="2"/>
      <c r="M54" s="2"/>
    </row>
    <row r="55" spans="1:13" x14ac:dyDescent="0.15">
      <c r="A55" s="2"/>
      <c r="C55" s="2"/>
      <c r="G55" s="2"/>
      <c r="M55" s="2"/>
    </row>
    <row r="56" spans="1:13" x14ac:dyDescent="0.15">
      <c r="A56" s="2"/>
      <c r="C56" s="2"/>
      <c r="G56" s="2"/>
      <c r="M56" s="2"/>
    </row>
    <row r="57" spans="1:13" x14ac:dyDescent="0.15">
      <c r="A57" s="2"/>
      <c r="C57" s="2"/>
      <c r="G57" s="2"/>
      <c r="M57" s="2"/>
    </row>
    <row r="58" spans="1:13" x14ac:dyDescent="0.15">
      <c r="A58" s="2"/>
      <c r="C58" s="2"/>
      <c r="G58" s="2"/>
      <c r="M58" s="2"/>
    </row>
    <row r="59" spans="1:13" x14ac:dyDescent="0.15">
      <c r="A59" s="2"/>
      <c r="C59" s="2"/>
      <c r="G59" s="2"/>
      <c r="M59" s="2"/>
    </row>
    <row r="60" spans="1:13" x14ac:dyDescent="0.15">
      <c r="A60" s="2"/>
      <c r="C60" s="2"/>
      <c r="G60" s="2"/>
      <c r="M60" s="2"/>
    </row>
    <row r="61" spans="1:13" x14ac:dyDescent="0.15">
      <c r="A61" s="2"/>
      <c r="C61" s="2"/>
      <c r="G61" s="2"/>
      <c r="M61" s="2"/>
    </row>
    <row r="62" spans="1:13" x14ac:dyDescent="0.15">
      <c r="A62" s="2"/>
      <c r="C62" s="2"/>
      <c r="G62" s="2"/>
      <c r="M62" s="2"/>
    </row>
    <row r="63" spans="1:13" x14ac:dyDescent="0.15">
      <c r="A63" s="2"/>
      <c r="C63" s="2"/>
      <c r="G63" s="2"/>
      <c r="M63" s="2"/>
    </row>
    <row r="64" spans="1:13" x14ac:dyDescent="0.15">
      <c r="A64" s="2"/>
      <c r="C64" s="2"/>
      <c r="G64" s="2"/>
      <c r="M64" s="2"/>
    </row>
    <row r="65" spans="1:13" x14ac:dyDescent="0.15">
      <c r="A65" s="2"/>
      <c r="C65" s="2"/>
      <c r="G65" s="2"/>
      <c r="M65" s="2"/>
    </row>
    <row r="66" spans="1:13" x14ac:dyDescent="0.15">
      <c r="A66" s="2"/>
      <c r="C66" s="2"/>
      <c r="G66" s="2"/>
      <c r="M66" s="2"/>
    </row>
    <row r="67" spans="1:13" x14ac:dyDescent="0.15">
      <c r="A67" s="2"/>
      <c r="C67" s="2"/>
      <c r="G67" s="2"/>
      <c r="M67" s="2"/>
    </row>
    <row r="68" spans="1:13" x14ac:dyDescent="0.15">
      <c r="A68" s="2"/>
      <c r="C68" s="2"/>
      <c r="G68" s="2"/>
      <c r="M68" s="2"/>
    </row>
    <row r="69" spans="1:13" x14ac:dyDescent="0.15">
      <c r="A69" s="2"/>
      <c r="C69" s="2"/>
      <c r="G69" s="2"/>
      <c r="M69" s="2"/>
    </row>
    <row r="70" spans="1:13" x14ac:dyDescent="0.15">
      <c r="A70" s="2"/>
      <c r="C70" s="2"/>
      <c r="G70" s="2"/>
      <c r="M70" s="2"/>
    </row>
    <row r="71" spans="1:13" x14ac:dyDescent="0.15">
      <c r="A71" s="2"/>
      <c r="C71" s="2"/>
      <c r="G71" s="2"/>
      <c r="M71" s="2"/>
    </row>
    <row r="72" spans="1:13" x14ac:dyDescent="0.15">
      <c r="A72" s="2"/>
      <c r="C72" s="2"/>
      <c r="G72" s="2"/>
      <c r="M72" s="2"/>
    </row>
    <row r="73" spans="1:13" x14ac:dyDescent="0.15">
      <c r="A73" s="2"/>
      <c r="C73" s="2"/>
      <c r="G73" s="2"/>
      <c r="M73" s="2"/>
    </row>
    <row r="74" spans="1:13" x14ac:dyDescent="0.15">
      <c r="A74" s="2"/>
      <c r="C74" s="2"/>
      <c r="G74" s="2"/>
      <c r="M74" s="2"/>
    </row>
    <row r="75" spans="1:13" x14ac:dyDescent="0.15">
      <c r="A75" s="2"/>
      <c r="C75" s="2"/>
      <c r="G75" s="2"/>
      <c r="M75" s="2"/>
    </row>
    <row r="76" spans="1:13" x14ac:dyDescent="0.15">
      <c r="A76" s="2"/>
      <c r="C76" s="2"/>
      <c r="G76" s="2"/>
      <c r="M76" s="2"/>
    </row>
    <row r="77" spans="1:13" x14ac:dyDescent="0.15">
      <c r="A77" s="2"/>
      <c r="C77" s="2"/>
      <c r="G77" s="2"/>
      <c r="M77" s="2"/>
    </row>
    <row r="78" spans="1:13" x14ac:dyDescent="0.15">
      <c r="A78" s="2"/>
      <c r="C78" s="2"/>
      <c r="G78" s="2"/>
      <c r="M78" s="2"/>
    </row>
    <row r="79" spans="1:13" x14ac:dyDescent="0.15">
      <c r="A79" s="2"/>
      <c r="C79" s="2"/>
      <c r="G79" s="2"/>
      <c r="M79" s="2"/>
    </row>
    <row r="80" spans="1:13" x14ac:dyDescent="0.15">
      <c r="A80" s="2"/>
      <c r="C80" s="2"/>
      <c r="G80" s="2"/>
      <c r="M80" s="2"/>
    </row>
    <row r="81" spans="1:13" x14ac:dyDescent="0.15">
      <c r="A81" s="2"/>
      <c r="C81" s="2"/>
      <c r="G81" s="2"/>
      <c r="M81" s="2"/>
    </row>
  </sheetData>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選手名簿（先にこちら）</vt:lpstr>
      <vt:lpstr>選手申込シート（選手名簿ができたらこちら）</vt:lpstr>
      <vt:lpstr>上→陸入力用</vt:lpstr>
      <vt:lpstr>'選手申込シート（選手名簿ができたらこちら）'!Print_Area</vt:lpstr>
      <vt:lpstr>'選手申込シート（選手名簿ができたらこちら）'!Print_Titles</vt:lpstr>
      <vt:lpstr>'選手申込シート（選手名簿ができたらこちら）'!ユニット</vt:lpstr>
      <vt:lpstr>'選手申込シート（選手名簿ができたらこちら）'!女子</vt:lpstr>
      <vt:lpstr>'選手申込シート（選手名簿ができたらこちら）'!女子Ｂ</vt:lpstr>
      <vt:lpstr>'選手申込シート（選手名簿ができたらこちら）'!男子</vt:lpstr>
      <vt:lpstr>'選手申込シート（選手名簿ができたらこちら）'!男子Ｂ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坪井史樹</dc:creator>
  <cp:lastModifiedBy>健 中村</cp:lastModifiedBy>
  <cp:lastPrinted>2025-06-22T11:41:28Z</cp:lastPrinted>
  <dcterms:created xsi:type="dcterms:W3CDTF">2017-05-15T21:57:36Z</dcterms:created>
  <dcterms:modified xsi:type="dcterms:W3CDTF">2026-07-08T12:07:34Z</dcterms:modified>
</cp:coreProperties>
</file>